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2210" tabRatio="599"/>
  </bookViews>
  <sheets>
    <sheet name="自用" sheetId="17" r:id="rId1"/>
  </sheets>
  <definedNames>
    <definedName name="_xlnm._FilterDatabase" localSheetId="0" hidden="1">自用!$A$5:$XEJ$81</definedName>
    <definedName name="产业扶贫">#REF!</definedName>
    <definedName name="基础设施">#REF!</definedName>
    <definedName name="基础设施1">#REF!</definedName>
    <definedName name="教育_补助_培训">#REF!</definedName>
    <definedName name="教育补助">#REF!</definedName>
    <definedName name="金融扶贫">#REF!</definedName>
    <definedName name="项目类型">#REF!</definedName>
    <definedName name="易地扶贫搬迁">#REF!</definedName>
    <definedName name="_xlnm.Print_Titles" localSheetId="0">自用!$1:$5</definedName>
  </definedNames>
  <calcPr calcId="144525"/>
</workbook>
</file>

<file path=xl/sharedStrings.xml><?xml version="1.0" encoding="utf-8"?>
<sst xmlns="http://schemas.openxmlformats.org/spreadsheetml/2006/main" count="1014" uniqueCount="409">
  <si>
    <t>2026年喀什地区疏附县财政衔接推进乡村振兴补助资金项目计划库</t>
  </si>
  <si>
    <t>序号</t>
  </si>
  <si>
    <t>项目库编号</t>
  </si>
  <si>
    <t>项目名称</t>
  </si>
  <si>
    <t>项目类别</t>
  </si>
  <si>
    <t>项目二级类型</t>
  </si>
  <si>
    <t>项目子类型</t>
  </si>
  <si>
    <t>项目地点</t>
  </si>
  <si>
    <t>项目建设内容</t>
  </si>
  <si>
    <t>投资
（万元）</t>
  </si>
  <si>
    <t>资金来源（万元）</t>
  </si>
  <si>
    <t>联农带农方式</t>
  </si>
  <si>
    <t>直接受益
人口（人）</t>
  </si>
  <si>
    <t>是否为到户项目</t>
  </si>
  <si>
    <t>支撑的主导产业</t>
  </si>
  <si>
    <t>是否形成帮扶项目资产</t>
  </si>
  <si>
    <t>是否采取以工代赈方式</t>
  </si>
  <si>
    <t>绩效目标关键指标</t>
  </si>
  <si>
    <t>责任单位</t>
  </si>
  <si>
    <t>备注</t>
  </si>
  <si>
    <t>衔接资金</t>
  </si>
  <si>
    <t>地县配套资金</t>
  </si>
  <si>
    <t>小计</t>
  </si>
  <si>
    <t>巩固拓展和乡村振兴</t>
  </si>
  <si>
    <t>以工代赈</t>
  </si>
  <si>
    <t>少数
民族
发展</t>
  </si>
  <si>
    <t>中央</t>
  </si>
  <si>
    <t>自治区</t>
  </si>
  <si>
    <t>合计</t>
  </si>
  <si>
    <t>一、产业发展项目</t>
  </si>
  <si>
    <t>Sfx2026-001</t>
  </si>
  <si>
    <t>疏附县辽园镇农贸市场建设项目</t>
  </si>
  <si>
    <t>产业发展</t>
  </si>
  <si>
    <t>加工流通项目</t>
  </si>
  <si>
    <t>市场建设和农村电商物流</t>
  </si>
  <si>
    <t>辽园镇8村</t>
  </si>
  <si>
    <r>
      <rPr>
        <b/>
        <sz val="18"/>
        <rFont val="方正仿宋_GB2312"/>
        <charset val="134"/>
      </rPr>
      <t>总投资：950万元
建设内容：在辽园镇8村新建农贸市场1座，总建筑面积约2926.32</t>
    </r>
    <r>
      <rPr>
        <b/>
        <sz val="18"/>
        <rFont val="宋体"/>
        <charset val="134"/>
      </rPr>
      <t>㎡</t>
    </r>
    <r>
      <rPr>
        <b/>
        <sz val="18"/>
        <rFont val="方正仿宋_GB2312"/>
        <charset val="134"/>
      </rPr>
      <t>，其中新建交易大棚2座，建筑面积约2386.32</t>
    </r>
    <r>
      <rPr>
        <b/>
        <sz val="18"/>
        <rFont val="宋体"/>
        <charset val="134"/>
      </rPr>
      <t>㎡</t>
    </r>
    <r>
      <rPr>
        <b/>
        <sz val="18"/>
        <rFont val="方正仿宋_GB2312"/>
        <charset val="134"/>
      </rPr>
      <t>，钢结构；新建消防水池、泵房及配电室等附属用房480</t>
    </r>
    <r>
      <rPr>
        <b/>
        <sz val="18"/>
        <rFont val="宋体"/>
        <charset val="134"/>
      </rPr>
      <t>㎡</t>
    </r>
    <r>
      <rPr>
        <b/>
        <sz val="18"/>
        <rFont val="方正仿宋_GB2312"/>
        <charset val="134"/>
      </rPr>
      <t>；新建卫生间60</t>
    </r>
    <r>
      <rPr>
        <b/>
        <sz val="18"/>
        <rFont val="宋体"/>
        <charset val="134"/>
      </rPr>
      <t>㎡</t>
    </r>
    <r>
      <rPr>
        <b/>
        <sz val="18"/>
        <rFont val="方正仿宋_GB2312"/>
        <charset val="134"/>
      </rPr>
      <t>，砖混结构。配套水电等基础设施。
项目为辽园镇农贸市场新增交易摊位255个，并对市场进行基础设施配套，由疏附县西域供销有限责任公司进行运营。</t>
    </r>
  </si>
  <si>
    <t>项目为辽园镇农贸市场新增交易摊位255个，并对市场进行基础设施配套，由疏附县西域供销有限责任公司进行运营。</t>
  </si>
  <si>
    <t>否</t>
  </si>
  <si>
    <t>是</t>
  </si>
  <si>
    <t>社会效益：辽园镇农贸市场项目结合辽园镇具体实际，通过项目实施进一步加快辽园镇产业发展、持续巩固脱贫攻坚成果，促进广大群众就业创业，有助于石原镇优化调整产业结构，解决本地群众自产自销小批量农产品“销路难”的问题，解决我县本地剩余劳动力和增加就业岗位，有助于巩固脱贫攻坚成果。
经济效益：直接受益或带动就业脱贫人口（含监测帮扶对象）≥300人，预计每年可带动群众增收≥100万元，项目建成后提供就业岗位261个，增加群众收入，资产确权至村后预计年缴纳租金36万元。
综合收益率：11.3%</t>
  </si>
  <si>
    <t>市场监督管理局</t>
  </si>
  <si>
    <t>Sfx2026-002</t>
  </si>
  <si>
    <t>疏附县托克扎克镇3村市场提升改造</t>
  </si>
  <si>
    <t>托克扎克镇3村</t>
  </si>
  <si>
    <t>总投资：390万元
建设内容：托克扎克镇3村小市场水电等基础设施提升改造。</t>
  </si>
  <si>
    <t>带动生产</t>
  </si>
  <si>
    <t>社会效益：项目聚焦托克扎克镇3村小市场水电等基础设施薄弱问题，通过电力系统升级、给排水设施改造及配套附属设施完善等建设内容，全面改善市场运营环境、提升市场承载能力。项目实施过程中，可吸纳本地农村剩余劳动力参与施工建设，拓宽就业渠道；项目建成后，优化后的市场基础设施能更好服务周边商户及群众，有效解决本地农户自产自销小批量农产品“销路难”问题，助力群众就业创业。同时，以市场基础设施提质为抓手，进一步加快镇村产业发展，持续巩固脱贫攻坚成果，优化区域产业布局，为乡村振兴注入持久动力。
经济效益：直接受益或带动就业脱贫人口（含监测帮扶对象）≥50人，项目建成后提供就业岗位50个，增加群众收入，资产确权至村后预计年缴纳租金15万元。
综合收益率：10.3%</t>
  </si>
  <si>
    <t>Sfx2026-003</t>
  </si>
  <si>
    <t>疏附县2026年石园镇农产品和农资储备中心建设项目</t>
  </si>
  <si>
    <t>石园镇11村</t>
  </si>
  <si>
    <r>
      <rPr>
        <b/>
        <sz val="18"/>
        <rFont val="方正仿宋_GB2312"/>
        <charset val="134"/>
      </rPr>
      <t>总投资：900万元
建设内容：在疏附县石园镇11村新建储备中心房屋2座，总建筑面积约2690</t>
    </r>
    <r>
      <rPr>
        <b/>
        <sz val="18"/>
        <rFont val="宋体"/>
        <charset val="134"/>
      </rPr>
      <t>㎡</t>
    </r>
    <r>
      <rPr>
        <b/>
        <sz val="18"/>
        <rFont val="方正仿宋_GB2312"/>
        <charset val="134"/>
      </rPr>
      <t>，其中1号建筑950</t>
    </r>
    <r>
      <rPr>
        <b/>
        <sz val="18"/>
        <rFont val="宋体"/>
        <charset val="134"/>
      </rPr>
      <t>㎡</t>
    </r>
    <r>
      <rPr>
        <b/>
        <sz val="18"/>
        <rFont val="方正仿宋_GB2312"/>
        <charset val="134"/>
      </rPr>
      <t>、2号建筑1740</t>
    </r>
    <r>
      <rPr>
        <b/>
        <sz val="18"/>
        <rFont val="宋体"/>
        <charset val="134"/>
      </rPr>
      <t>㎡</t>
    </r>
    <r>
      <rPr>
        <b/>
        <sz val="18"/>
        <rFont val="方正仿宋_GB2312"/>
        <charset val="134"/>
      </rPr>
      <t>，配套供排水、消防、电力等基础属设施。
项目为石园镇巴扎村新增房屋58间，由疏附县圣鑫市场开发有限公司进行运营。</t>
    </r>
  </si>
  <si>
    <t>项目为石园镇巴扎村新增房屋58间，由疏附县圣鑫市场开发有限公司进行运营。</t>
  </si>
  <si>
    <t>社会效益：通过整合农业服务资源，推动农业社会化服务提质增效，辐射带动周边乡村产业发展，夯实乡村振兴产业基础，促进城乡要素双向流动与区域农业经济均衡发展。
经济效益：直接受益或带动就业脱贫人口（含监测帮扶对象）≥100人，预计每年可带动群众增收≥70万元，资产确权至村后预计年缴纳租金22.5万元。
综合收益率：10.3%</t>
  </si>
  <si>
    <t>Sfx2026-004</t>
  </si>
  <si>
    <t>疏附县商铺建设项目（2026年美丽宜居村）</t>
  </si>
  <si>
    <t>吾库萨克镇4村</t>
  </si>
  <si>
    <t>总投资：2950万元
建设内容：在疏附县吾库萨克镇4村新建商铺4座，总建筑面积不少于8500平方米，配套供排水、消防、电力、暖气等基础设施。</t>
  </si>
  <si>
    <t>经济效益：项目建成后，资产收益预计140万元，每间商铺预计可为租赁者创收3万元以上，租赁者可解决就业岗位50人以上，每月人均工资2000元以上；
社会效益：能够有利于转变农户思想，带动群众就业创业热情，增强商业氛围。</t>
  </si>
  <si>
    <t>Sfx2026-005</t>
  </si>
  <si>
    <t>疏附县农产品恒温分拣加工区项目</t>
  </si>
  <si>
    <r>
      <rPr>
        <b/>
        <sz val="20"/>
        <rFont val="方正仿宋_GBK"/>
        <charset val="134"/>
      </rPr>
      <t>产业发展</t>
    </r>
  </si>
  <si>
    <r>
      <rPr>
        <b/>
        <sz val="20"/>
        <rFont val="方正仿宋_GBK"/>
        <charset val="134"/>
      </rPr>
      <t>加工流通项目</t>
    </r>
  </si>
  <si>
    <t>产地初加工和精深加工</t>
  </si>
  <si>
    <r>
      <rPr>
        <b/>
        <sz val="20"/>
        <rFont val="方正仿宋_GBK"/>
        <charset val="134"/>
      </rPr>
      <t>吾库萨克镇</t>
    </r>
    <r>
      <rPr>
        <b/>
        <sz val="20"/>
        <rFont val="Times New Roman"/>
        <charset val="134"/>
      </rPr>
      <t>7</t>
    </r>
    <r>
      <rPr>
        <b/>
        <sz val="20"/>
        <rFont val="方正仿宋_GBK"/>
        <charset val="134"/>
      </rPr>
      <t>村</t>
    </r>
  </si>
  <si>
    <t>总投资：2200万元
建设内容：新建总建筑面积约3150平方米分拣净菜集一体车间(含50平方米的冷库一座，500平方米的包装车间、恒温、恒湿设备等）及相关基础配套设备设施等在园区公司院内修建，由疏附县园区公司公司进行运营。</t>
  </si>
  <si>
    <t>础，解决农产品产后储存、保鲜、运输难题，减少损耗、延长销售周期、稳定市场供应，推动农产品从初级产品向精深加工品升级，延伸产业链条、提升附加值，增强区域农业产业竞争力；另一方面，项目建设阶段可吸纳当地农村剩余劳动力增加务工收入，建成投用后能为周边农户提供稳定就业岗位。
经济效益：项目建成后直接受益或带动就业≥150人，每年可带动群众增收 ≥300万元，资产确权至村后预计年缴纳租金100万元。
综合收益率：9.8%</t>
  </si>
  <si>
    <t>商工信局</t>
  </si>
  <si>
    <t>Sfx2026-006</t>
  </si>
  <si>
    <t>疏附县2026年农副食品加工基地建设项目</t>
  </si>
  <si>
    <t>吾库萨克镇7村</t>
  </si>
  <si>
    <t>总投资：1300万元
建设内容：为疏附县食品加工产业园采购红薯加工配套设施设备，主要包括预冷间、速冻隧道2条（1吨、2吨各1条）、热风旋转烤炉及配套设备、常温库、速冻库等设施设备，投资1300万元。</t>
  </si>
  <si>
    <t>社会效益：一方面，项目建设过程中可吸纳大量本地劳动力参与工程建设，有效拓宽周边群众的就业渠道，增加务工收入；另一方面产业园的规模化发展还将推动区域产业结构优化升级，增强地方经济发展后劲，为社会公共服务设施的完善提供坚实的经济支撑，实现经济发展与民生改善的良性循环。
经济效益：项目建成后由新疆裕农有限公司投入2亿元配套其它设备及附属设施进行运营，直接受益或带动群众就业≥300人，每年可带动群众增收≥200万元，资产确权至村后预计年缴纳租金40万元。
综合收益率：9.6%</t>
  </si>
  <si>
    <t>Sfx2026-007</t>
  </si>
  <si>
    <t>疏附县辽园镇10村有机质土壤加工项目（2026年美丽宜居村）</t>
  </si>
  <si>
    <t>辽园镇10村、21村</t>
  </si>
  <si>
    <t>总投资：200万元
建设内容：辽园镇10村拟新建一栋488平方米轻型钢架结构有机质土壤加工车间及附属配套设施</t>
  </si>
  <si>
    <t>经济效益：项目建设过程中带动脱贫群众就业≥20人，人均工资3000元-6000元，项目建成后实现有机肥土标准化、规模化生产，盘活农业废弃物资源，延伸农业产业链条，带动村集体及农户增收，培育乡村特色产业新增长点；资产确权至村，预计每年收取租金5万元。
社会效益：项目建成后，可显著增强有机肥生产供给能力，推动农业废弃物资源化利用与种养循环发展，改善土壤质量与农业生态环境，强化安全生产与污染防控保障，为区域绿色农业发展、耕地质量提升和乡村产业振兴提供坚实支撑。</t>
  </si>
  <si>
    <t>农业农村局</t>
  </si>
  <si>
    <t>Sfx2026-008</t>
  </si>
  <si>
    <t>疏附县石园镇渔业产业发展设施建设项目</t>
  </si>
  <si>
    <t>生产项目</t>
  </si>
  <si>
    <t>水产养殖业发展</t>
  </si>
  <si>
    <t>石园镇10村、11村</t>
  </si>
  <si>
    <t>总投资：1300万元
建设内容：对石园镇10村、11村现有的鱼塘和周围土地进行提升改造，鱼塘清淤约125亩，在鱼塘边铺设土工膜和土工布，改良土壤约100亩，修建田间道路约2800米，维修改造排水渠约2.4公里，修建涵洞和闸口10个，配套建设供电设施、鱼塘围栏、看护房等设施。</t>
  </si>
  <si>
    <t>第三方企业/个体通过租赁的方式交由运营方运营。</t>
  </si>
  <si>
    <t>社会效益：项目建设期间雇佣当地农民工400余人次，发放农民工工资300余万元；也可提高全县养殖水域面积每年水产总量，主要是四大家鱼、虾、螃蟹等。
经济效益：直接受益或带动就业≥500人，带动群众就业增收≥150万元，资产确权至村后预计年缴纳租金70万元。
综合收益率：14.7%</t>
  </si>
  <si>
    <t>Sfx2026-009</t>
  </si>
  <si>
    <t>疏附县2026年育苗补助项目</t>
  </si>
  <si>
    <t>种植业</t>
  </si>
  <si>
    <t>各乡镇</t>
  </si>
  <si>
    <t>总投资：600万元
建设内容：以春提早、夏排开、秋延迟、冬补缺为主要生产模式，鼓励脱贫户含监测对象发展瓜菜产业促增收，给予不少于0.7万户脱贫户含监测对象各类菜苗补助，培育优质健壮的瓜菜幼苗不少于1000万株，主要是番茄、辣椒、茄子等。（最终以实际发放为准）</t>
  </si>
  <si>
    <t>通过培育优质的蔬菜育苗移栽种植，缩短蔬菜在田间生产的周期，增加产出，同比直播种植，实现早上市、晚收获，生产上提质增效，同比露地蔬菜亩增收1000元以上。同时促进不少于7000户脱贫户及监测帮扶对象生产技术取得进步，内生动力得到提升。</t>
  </si>
  <si>
    <t>Sfx2026-010</t>
  </si>
  <si>
    <t>疏附县2026年畜牧业到户奖补项目（羊）</t>
  </si>
  <si>
    <t>养殖业</t>
  </si>
  <si>
    <t>总投资：3013.9万元
建设内容：有劳动能力的防止返贫致贫对象和继续帮扶的脱贫人口，当年自繁扩增符合当地主导品种的自繁良种母羊（饲养3个月以上）的，每只母羊补助500元。</t>
  </si>
  <si>
    <t>通过疏附县产业扶持以奖代补项目，对脱贫户、监测户畜养殖按照自繁良种母羊-300元每只，并严格落实先干后补，干好再补的要求，解决农户一产发展资金短缺问题，鼓励扩大发展规模，促进农民增收，减少受市场因素影响</t>
  </si>
  <si>
    <t>Sfx2026-011</t>
  </si>
  <si>
    <t>疏附县2026年畜牧业到户奖补项目（牛）</t>
  </si>
  <si>
    <t>总投资：3510.6万元
建设内容：对脱贫户和监测帮扶对象，当年自繁扩增符合当地主导品种，饲养3个月以上的自繁良种母畜每头补助不超过3000元，共3510.6万元。</t>
  </si>
  <si>
    <t>通过疏附县产业扶持以奖代补项目，对脱贫户、监测户畜养殖按照自繁良种母牛-3000元每头，并严格落实先干后补，干好再补的要求，解决农户一产发展资金短缺问题，鼓励扩大发展规模，促进农民增收，减少受市场因素影响</t>
  </si>
  <si>
    <t>Sfx2026-012</t>
  </si>
  <si>
    <t>疏附县2026年庭院经济到户奖补项目</t>
  </si>
  <si>
    <t>庭院经济</t>
  </si>
  <si>
    <t>总投资：600万元
建设内容：对全县脱贫户、监测对象庭院种植面积在0.1亩以上并产生一定效益，按照每亩不超过1000元的标准给予补助。</t>
  </si>
  <si>
    <t>经济效益：带动脱贫户（含监测帮扶对象）全年总收入≥730元。
社会效益：受益脱贫户（含监测帮扶对象）户数≥10000户，通过项目实施，激发农户内生动力，有效保障农户发展庭院经济积极性，促进农户实现多元化增收，群众满意度≥95%。</t>
  </si>
  <si>
    <t>Sfx2026-013</t>
  </si>
  <si>
    <t>疏附县2026年肉羊调羔育肥补贴项目</t>
  </si>
  <si>
    <t>总投资：100万元
建设内容：对全县有劳动能力的防止返贫致贫对象和继续帮扶的脱贫人口，有发展条件、发展愿望的帮扶对象均能享受疏附县肉羊调羔育肥补贴项目。总投资100万元。（补助受益户数、资金以最终验收合格数据为准）。</t>
  </si>
  <si>
    <t>通过疏附县产业扶持以奖代补项目，对脱贫户、监测户畜养殖按照育肥羊30-60元每只，并严格落实先干后补，干好再补的要求，解决农户一产发展资金短缺问题，鼓励扩大发展规模，促进农民增收，减少受市场因素影响</t>
  </si>
  <si>
    <t>Sfx2026-014</t>
  </si>
  <si>
    <t>疏附县2026年畜牧业防疫防治项目</t>
  </si>
  <si>
    <t>畜牧防治</t>
  </si>
  <si>
    <t>总投资：240万元
建设内容：聘请第三方进行常规病种免疫、药浴驱虫等有偿畜牧兽医社会化服务。投资240万元。</t>
  </si>
  <si>
    <t>经济效益：带动帮扶对象实施病虫害防治，户均享受补助不超过200元。
社会效益：有效预防重大动物疫病发生和流行，以“预防为主，防大于治”的原则，购买第三方服务为全县养殖畜禽的脱贫户提供防疫、药浴、驱虫等技术服务，做好动物疫病防控，进一步促进我县畜牧业健康稳定发展。</t>
  </si>
  <si>
    <t>Sfx2026-015</t>
  </si>
  <si>
    <t>疏附县塔什米里克乡杏子基地建设项目</t>
  </si>
  <si>
    <t>种植业基地</t>
  </si>
  <si>
    <t>塔什米里克乡2村、17村</t>
  </si>
  <si>
    <t>总投资：912万元
建设内容：1.在塔什米里克乡建设杏子基地1200亩左右，特有品种保护与品牌创建提升，每亩投入5000元，共投入600万元。
2.完善特色种植基础设施1200亩左右，主要包括：配套滴灌、沉沙池、电力设施等，共投入312万元。</t>
  </si>
  <si>
    <t>社会效益：用于解决农田引水、防渗问题，有效提高区域水资源利用效率、提高区域节水水平和农田灌溉供水保障率，降低农业生产成本，有助于提高农作物产量和质量。</t>
  </si>
  <si>
    <t>自然资源局</t>
  </si>
  <si>
    <t>Sfx2026-016</t>
  </si>
  <si>
    <t>疏附县2026年小额信贷贴息</t>
  </si>
  <si>
    <t>金融保险配套项目</t>
  </si>
  <si>
    <t>小额贷款贴息</t>
  </si>
  <si>
    <t>总投资：1500万元
建设内容：用于持续对全县返贫致贫对象和需要继续帮扶的原建档立卡脱贫人口的小额信贷资金进行按季度贴息，按照贷款利率的70%贴息（贴息上限不超过2.5个百分点）为准。（各乡镇具体贴息金额根据实际发放贷款产生利息为准。）</t>
  </si>
  <si>
    <t>就业务工</t>
  </si>
  <si>
    <t>通过小额贷款贴息减轻农户产业发展负担，刺激推动农户产业发展，不断巩固脱贫攻坚成果，衔接推进乡村振兴，激发脱贫户及监测对象内生动力，发展畜禽养殖、农产品种植等产业，发放贷款贴息，项目受益脱贫巩固人口满意度预计能达到95%以上。</t>
  </si>
  <si>
    <t>Sfx2026-019</t>
  </si>
  <si>
    <t>疏附县乌帕尔镇10村、12村、19村2026年水渠建设以工代赈项目</t>
  </si>
  <si>
    <t>配套设施项目</t>
  </si>
  <si>
    <t>小型农田水利设施建设</t>
  </si>
  <si>
    <t>乌帕尔镇10村、12村、19村</t>
  </si>
  <si>
    <r>
      <rPr>
        <b/>
        <sz val="18"/>
        <rFont val="方正仿宋_GB2312"/>
        <charset val="134"/>
      </rPr>
      <t>总投资：639万元
建设内容：新修流量为0.3-0.6m</t>
    </r>
    <r>
      <rPr>
        <b/>
        <sz val="18"/>
        <rFont val="Times New Roman"/>
        <charset val="134"/>
      </rPr>
      <t>³</t>
    </r>
    <r>
      <rPr>
        <b/>
        <sz val="18"/>
        <rFont val="方正仿宋_GB2312"/>
        <charset val="134"/>
      </rPr>
      <t>/s防渗渠9.4公里及配套设施，上下口宽0.8m。</t>
    </r>
  </si>
  <si>
    <t>其它</t>
  </si>
  <si>
    <t>经济效益：通过以工代赈项目实施计划可解决 162 人就地就近就业增收，预计发放劳务报酬 266.00 万元。
社会效益：项目实施后提升水资源利用率，保障农田灌溉用水稳定供应，降低农业灌溉成本；同时增强防洪排涝能力，助力粮食增产、农民增收，对推动区域农业现代化、保障粮食安全意义重大。群众满意率≥95%。</t>
  </si>
  <si>
    <t>乌帕尔镇人民政府</t>
  </si>
  <si>
    <t>Sfx2026-020</t>
  </si>
  <si>
    <t>疏附县农产品恒温分拣加工区设备购置项目</t>
  </si>
  <si>
    <t>农产品仓储保鲜冷链基础设施建设</t>
  </si>
  <si>
    <t>总投资：900万元。
建设内容：对新建的冷链分拣净菜集一体车间购置冷链运输设备10台及相关附属设施。每年收取租金，发挥联农带弄作用。</t>
  </si>
  <si>
    <t>购置 10 台冷链运输设备及配套附属设施，完善冷链分拣车间运营条件。通过市场化租赁实现稳定租金收益，降低农产品流通损耗，拓宽销售渠道，提升农产品附加值，有效发挥联农带农作用，带动农户增收和产业提质增效。</t>
  </si>
  <si>
    <t>Sfx2026-021</t>
  </si>
  <si>
    <t>疏附县吾库萨克镇8村防渗渠建设项目</t>
  </si>
  <si>
    <t>吾库萨克镇8村</t>
  </si>
  <si>
    <t>总投资：840万元
建设内容：计划在吾库萨克镇8村改建防渗渠约2.8公里，并配套渠系建筑73座。</t>
  </si>
  <si>
    <t>提升农业节水在经济社会发展和生态保护中的重要地位，是推动经济增长方式转变、建设节约型社会的关键所在，社会效益：项目实施后提高项目区灌溉水利用率及灌水渠道工作效率，节约了水资源，同时还有巨大的经济效益，提高农作物单产，促进农业增收群众满意率＞95%。</t>
  </si>
  <si>
    <t>水利局</t>
  </si>
  <si>
    <t>Sfx2026-022</t>
  </si>
  <si>
    <t>疏附县木什乡、辽园镇2026年产业发展基础设施配套项目</t>
  </si>
  <si>
    <t>木什乡3村、辽园镇18村</t>
  </si>
  <si>
    <t>总投资：680万元                                        
建设内容：计划木什乡3村、辽园镇18村在改建防渗渠道2条，渠道总长5.17km，渠道设计流量0.4m3/s，并配套渠系建筑物120座。</t>
  </si>
  <si>
    <t>Sfx2026-023</t>
  </si>
  <si>
    <t>疏附县铁日木乡、辽园镇2026年产业发展基础设施配套项目</t>
  </si>
  <si>
    <t>铁日木乡3村、辽园镇6村</t>
  </si>
  <si>
    <t>总投资：790万元。   
建设内容：计划在铁日木乡3村、辽园镇6村改建防渗渠道2条，渠道总长4.83km，渠道设计流量0.9-0.7m3/s，并配套渠系建筑物111座。</t>
  </si>
  <si>
    <t>Sfx2026-024</t>
  </si>
  <si>
    <t>疏附县塔什米里克乡2026年产业发展基础设施配套项目</t>
  </si>
  <si>
    <t>塔什米里克乡1村、7村</t>
  </si>
  <si>
    <t>总投资：600万元                                        
建设内容：计划在塔什米里克乡1村、7村建设防渗渠道2条，渠道总长3.80km，渠道设计流量0.8-0.4m3/s配套渠系建筑物91座。</t>
  </si>
  <si>
    <t>Sfx2026-025</t>
  </si>
  <si>
    <t>疏附县乌帕尔镇6村、7村、18村灌溉渠道建设项目</t>
  </si>
  <si>
    <t>乌帕尔镇6村、7村和18村</t>
  </si>
  <si>
    <t>总投资：998.85万元    
建设内容：计划在乌帕尔镇6村、7村和18村改建防渗渠道13条，渠道总长9.613km，渠道设计流量0.4-0.15m3/s，配套改建渠系建筑物431座。</t>
  </si>
  <si>
    <t>Sfx2026-026</t>
  </si>
  <si>
    <t>疏附县乌帕尔镇 2 村、4 村灌溉渠道建设项目</t>
  </si>
  <si>
    <t>乌帕尔镇 2 村、4 村</t>
  </si>
  <si>
    <t>总投资：802万元
建设内容：计划在乌帕尔镇 2 村、4 村改建防渗渠道 6 条，长度为 7.575km，设计流量 0.5-0.15m3/s，配套建筑物 208 座。</t>
  </si>
  <si>
    <t>Sfx2026-062</t>
  </si>
  <si>
    <t>疏附县2026年林果业病虫害防治项目</t>
  </si>
  <si>
    <t>产业服务支撑项目</t>
  </si>
  <si>
    <t>产业科技服务</t>
  </si>
  <si>
    <t>总投资：399.55万元
建设内容：为全县已脱贫户、监测户购买发放果树病虫害防治药品，指导脱贫户和监测户开展果树病虫害防治，降低病虫害发生面积，减少虫口基数，阻止病虫害扩散，把果树蛀果率控制在3%以下</t>
  </si>
  <si>
    <t>通过该项目的实施，能够有效遏制林果业有害生物的发生蔓延，对林果业发展起到很好的保驾护航作用；通过项目建设，吸引当地部分农民参加有害生物防治、打药服务、物资搬运等工作，创造社会效益。有力的减轻林果业病虫害，提高果品质和产量，带动脱贫户和监测户增收，为区域林果加工业提供优质原料，带动产业发展，帮助转移农村富余劳动力，为群众就业提供途径。</t>
  </si>
  <si>
    <t>Sfx2026-063</t>
  </si>
  <si>
    <t>林果业提质增效项目</t>
  </si>
  <si>
    <t>总投资：360万元
建设内容：为全县已脱贫户、监测户林果地进行林果业提质增效9万亩（主要用于购买肥料），每亩按照40元标准发放。</t>
  </si>
  <si>
    <t>通过项目的实施，提高果品质和产量，带动脱贫户和监测户增收，为区域林果加工业提供优质原料，带动产业发展，帮助转移农村富余劳动力，为群众就业提供途径。</t>
  </si>
  <si>
    <t>Sfx2026-064</t>
  </si>
  <si>
    <t>乌帕尔镇1村、16村防渗渠提升改造项目</t>
  </si>
  <si>
    <t>乌帕尔镇1村、16村</t>
  </si>
  <si>
    <t>总投资：380万元
建设内容：计划为乌帕尔镇1村、16村维修5公里现有灌溉水渠，以及配套附属设施</t>
  </si>
  <si>
    <t>Sfx2026-065</t>
  </si>
  <si>
    <t>疏附县2026年石园镇4村、6村、11村防渗渠建设项目</t>
  </si>
  <si>
    <t>石园镇4村、6村、11村</t>
  </si>
  <si>
    <r>
      <rPr>
        <b/>
        <sz val="18"/>
        <rFont val="方正仿宋_GB2312"/>
        <charset val="134"/>
      </rPr>
      <t>总投资：370万元
建设内容：对石园镇4村、6村、11村3条总长3.293km的土渠进行防渗改建，设计流量为0.3m</t>
    </r>
    <r>
      <rPr>
        <b/>
        <sz val="18"/>
        <rFont val="宋体"/>
        <charset val="134"/>
      </rPr>
      <t>³</t>
    </r>
    <r>
      <rPr>
        <b/>
        <sz val="18"/>
        <rFont val="方正仿宋_GB2312"/>
        <charset val="134"/>
      </rPr>
      <t>/s，配套建筑物</t>
    </r>
  </si>
  <si>
    <t>经济效益:项目区农民工通过工程建设获取酬金，提升家庭经济收入；通过完善基础设施，提高农产品产量，提高农户收入。
社会效益：完善产业基础设施，改善农业灌溉条件，促进产业发展，提高农作物产量，保障国家粮食安全，推动农户实现增产增收，持续提升种植规模化，促进农业资源可持续利用.</t>
  </si>
  <si>
    <t>石园镇人民政府</t>
  </si>
  <si>
    <t>Sfx2026-066</t>
  </si>
  <si>
    <t>疏附县塔什米里克乡1村农村道路巩固提升项目</t>
  </si>
  <si>
    <t>产业道路</t>
  </si>
  <si>
    <t>塔什米里克乡1村</t>
  </si>
  <si>
    <t>总投资395万元
建设内容：塔什米力克乡新建道路8.5公里</t>
  </si>
  <si>
    <t>通过项目实施，完善村庄内道路基础设施，提高了道路的通行安全系数，为农村道路安全、一产发展、招商引资等提供基础设施保障，项目验收合格率100%，受益群众满意度达到95%以上。</t>
  </si>
  <si>
    <t>塔什米里克乡人民政府</t>
  </si>
  <si>
    <t>Sfx2026-067</t>
  </si>
  <si>
    <t>疏附县2026年石园镇2村、14村防渗渠建设项目</t>
  </si>
  <si>
    <t>石园镇2村、14村</t>
  </si>
  <si>
    <r>
      <rPr>
        <b/>
        <sz val="18"/>
        <rFont val="方正仿宋_GB2312"/>
        <charset val="134"/>
      </rPr>
      <t>总投资：399万元    
建设内容：对石园镇2村、14村3条总长4.075km的土渠进行防渗改建，设计流量为0.3～0.7m</t>
    </r>
    <r>
      <rPr>
        <b/>
        <sz val="18"/>
        <rFont val="宋体"/>
        <charset val="134"/>
      </rPr>
      <t>³</t>
    </r>
    <r>
      <rPr>
        <b/>
        <sz val="18"/>
        <rFont val="方正仿宋_GB2312"/>
        <charset val="134"/>
      </rPr>
      <t>/s，配套建筑物。</t>
    </r>
  </si>
  <si>
    <t>二、就业创业项目</t>
  </si>
  <si>
    <t>Sfx2026-027</t>
  </si>
  <si>
    <t>疏附县2026年交通补助项目</t>
  </si>
  <si>
    <t>就业创业</t>
  </si>
  <si>
    <t>务工补助</t>
  </si>
  <si>
    <t>交通费补助</t>
  </si>
  <si>
    <t>总投资：800万元
建设内容：对疏附县2026年赴外地转移连续就业3个月以上的脱贫人口和监测户家庭人口给予一次性交通补助。补助标准：疆外赴内蒙古自治区、宁夏回族自治区、甘肃省、青海省、山西省、四川省、云南省、陕西省、重庆市、贵州省1500元/人/年，其余省市2000元/人/年，疆内跨地州市（含兵团）赴阿克苏地区、和田地区、克州、巴州700元/人/年，其余地州1000元/人/年。最终补助人数以各乡镇实际申请并审核实际通过人数为准。</t>
  </si>
  <si>
    <t>社会效益：为进一步鼓励外出就业增加收入，巩固拓展就业扶贫工作成果，预计受益人口16000人
经济效益：带动16000人（监测对象≥200人）外出就业增收，对交通费用进行补助，疆外务工人均收入≥2000元、疆内务工人均收入≥1000元。</t>
  </si>
  <si>
    <t>Sfx2026-028</t>
  </si>
  <si>
    <t>疏附县2026年道路管护人员补助项目</t>
  </si>
  <si>
    <t>就业项目</t>
  </si>
  <si>
    <t>公益性岗位</t>
  </si>
  <si>
    <t>总投资：690万元
建设内容：为脱贫户(监测帮扶对象)或易地搬迁家庭中的575人发放农村道路管护人员补助资金，每人每月1000元共690万元。</t>
  </si>
  <si>
    <t>实现575人脱贫户及监测户象稳定就业，全年收入增加675万元。完成疏附县1558公里农村道路日常养护管理工作，将加快推进我县农村道路发展，有效改善道路公路及其附属设施，推进全县乡村道路规范化发展、协调发展、安全发展和引导发展，受益脱贫巩固人口满意度预计达到95%。</t>
  </si>
  <si>
    <t>交通局</t>
  </si>
  <si>
    <t>Sfx2026-029</t>
  </si>
  <si>
    <r>
      <rPr>
        <b/>
        <sz val="20"/>
        <rFont val="Times New Roman"/>
        <charset val="134"/>
      </rPr>
      <t>2026</t>
    </r>
    <r>
      <rPr>
        <b/>
        <sz val="20"/>
        <rFont val="方正仿宋_GBK"/>
        <charset val="134"/>
      </rPr>
      <t>年公益性岗位补贴项目</t>
    </r>
  </si>
  <si>
    <t>总投资：966万元
建设内容：计划为8个乡镇开发公益性岗位460个，补贴范围:已脱贫户、监测帮扶对象家庭。补贴标准1750元/人/月。（根据国家政策调整补贴标准和岗位）</t>
  </si>
  <si>
    <t>带动增加监测户全年总收入≥966万元。带动监测帮扶对象就业人数≥460人，通过项目实施，增加就业人员家庭收入，促进稳定就业，持续巩固脱贫攻坚成果成效，增强群众获得感和幸福感。</t>
  </si>
  <si>
    <t>人社局</t>
  </si>
  <si>
    <t>Sfx2026-030</t>
  </si>
  <si>
    <r>
      <rPr>
        <b/>
        <sz val="20"/>
        <rFont val="Times New Roman"/>
        <charset val="134"/>
      </rPr>
      <t>2026</t>
    </r>
    <r>
      <rPr>
        <b/>
        <sz val="20"/>
        <rFont val="方正仿宋_GBK"/>
        <charset val="134"/>
      </rPr>
      <t>年临时性公益性岗位补贴项目</t>
    </r>
  </si>
  <si>
    <t>总投资：460.2万元
建设内容：计划为8个乡镇开发临时性公益性岗位767个，补贴范围:已脱贫户，监测帮扶对象家庭。补贴标准:1000元/人/月（根据国家政策调整补贴标准和岗位）</t>
  </si>
  <si>
    <t>带动增加脱贫户及监测户全年总收入≥460.2万元。带动脱贫户（含监测帮扶对象）就业人数≥767人，通过项目实施，增加就业人员家庭收入，促进稳定就业，持续巩固脱贫攻坚成果成效，增强群众获得感和幸福感。</t>
  </si>
  <si>
    <t>三、乡村建设项目</t>
  </si>
  <si>
    <t>Sfx2026-031</t>
  </si>
  <si>
    <t>疏附县乌帕尔镇农村中水回收利用项目（2026年美丽宜居村）</t>
  </si>
  <si>
    <t>乡村建设</t>
  </si>
  <si>
    <t>人居环境整治</t>
  </si>
  <si>
    <t>农村污水治理</t>
  </si>
  <si>
    <t>乌帕尔镇7村</t>
  </si>
  <si>
    <t>总投资：200万元
建设内容：乌帕尔镇7村新建中水管道总长约7500m，管径de110，及其配套附属设施。</t>
  </si>
  <si>
    <t>经济效益：项目建设过程中吸纳当地低收入群众务工，促进农户增收。
社会效益：提升农村水资源循环利用率，改善乡村人居与生态环境，减少农业面源污染，培育村民节水环保意识，夯实乡村生态振兴基础</t>
  </si>
  <si>
    <t>住建局</t>
  </si>
  <si>
    <t>Sfx2026-032</t>
  </si>
  <si>
    <t>疏附县乌帕镇农村生活垃圾处理及环境提升项目（2026年美丽宜居村）</t>
  </si>
  <si>
    <t>农村垃圾治理</t>
  </si>
  <si>
    <t>总投资：390万元
建设内容：乌帕尔镇7村建设700平方米垃圾中转站，含土建、设备采购配套附属设施。</t>
  </si>
  <si>
    <t>社会效益：该项目建成后可解决农户居住环境，提升幸福指数，完善农村基础配套设施，促进“美丽宜居乡村”的建设，提升村民的幸福感，改善村容村貌和人居环境。</t>
  </si>
  <si>
    <t>Sfx2026-033</t>
  </si>
  <si>
    <t>疏附县2026年道路提升改造项目</t>
  </si>
  <si>
    <t>农村基础设施</t>
  </si>
  <si>
    <t>农村道路建设</t>
  </si>
  <si>
    <t>乌帕尔镇5村、7村、11村，16村、辽园镇9村、10村、21村，石园镇9村、10村、12村</t>
  </si>
  <si>
    <t>总投资：1100万元
建设内容：为全县（含美丽宜居村）道路提升改造25公里及配套附属设施建设</t>
  </si>
  <si>
    <t>经济效益：项目建设过程中吸纳当地低收入群众务工，促进农户增收。
社会效益：该项目的建设,将改善农村公路的交通状况，促进乡村物流和经济发展，从而保障乡村居民生活、生产持续健康发展，同时将有效提升乡村人居环境条件。群众满意度≥95%。</t>
  </si>
  <si>
    <t>Sfx2026-034</t>
  </si>
  <si>
    <t>人居环境整治提升工程（2026年美丽宜居村）</t>
  </si>
  <si>
    <t>村容村貌提升</t>
  </si>
  <si>
    <t>石园镇9村、10村、12村，辽园镇9村、10村、21村</t>
  </si>
  <si>
    <t>总投资：700万元
建设内容：1.对石园镇9村、10村、12村人居环境进行提升，包括入户道路修建、渠道治理等，总投资200万元，此次安排100万元
2.对辽园镇9村、10村、21村，人居环境进行提升，包括入户道路修建、渠道治理等，总投资500万元，此次安排400万元</t>
  </si>
  <si>
    <t>经济效益：项目建设过程中吸纳当地低收入群众务工，促进农户增收。
社会效益：项目的顺利实施，将有效改善项目片区农村公路交通条件，破解乡村出行瓶颈，促进乡村物流畅通，为乡村经济发展注入动力；同时，通过人居环境整治提升，进一步优化乡村居住环境，改善群众生活品质，保障乡村居民生活、生产持续健康发展。项目建成后，群众满意度将不低于95%，切实提升群众的获得感、幸福感和安全感。群众满意度≥95%。</t>
  </si>
  <si>
    <t>Sfx2026-035</t>
  </si>
  <si>
    <t>疏附县2026年1.5万亩灌溉设施配套建设项目</t>
  </si>
  <si>
    <t>总投资：2945万元
建设内容：建设1.5万亩农田灌溉设施，主要建设管理泵房、沉沙池、水泵过滤设备、电力设施及铺设灌溉管道等附属设施。其中：木什乡0.52、辽园镇0.51万亩、托克扎克镇0.2万亩、石园镇0.1万亩、铁日木0.2万亩、共1.53万亩。
疏附县2026年1.5万亩灌溉设施配套建设项目，资金来源为衔接资金，总投资3000万元，围绕2019年至2023年在已完成土地平整的地块上配套建设1.5万亩农田灌溉设施，主要建设管理泵房、沉沙池、水泵过滤设备、电力设施及铺设灌溉管道等附属设施。实施地点分布在5个乡镇，其中辽园镇0.6万亩，木什乡0.25万亩，石园镇0.18万亩，托克扎克镇0.33万亩，铁日木乡0.1万亩。吾库萨克镇0.036万亩。
建设内容主要为：具体实施内容为：分为22个灌溉系统，新建沉砂池及泵房各20座，配套自动反冲洗网式过滤器20套、立式离心泵20台、变频柜20套；新建沉砂池引水渠2250m；新建10kv输电线路2000m，新建变压器20台；
（因建设时下达的资金有限，实施的高标准农田中只实施了土地平整内容，为了提升疏附县高效节水的覆盖率，因此通过衔接资金配套建设滴灌）</t>
  </si>
  <si>
    <t>社会效益：通过项目实施，稳定灌溉供水，解决水资源分配不均，减少漫灌带来的土壤盐碱化，并降低生产投入成本，精准灌溉按需供水，提升作物产量与品质。
经济效益：实现村级产业提质增效，项目实施过程中可解决临时就业170人，月工资3000-5000元。</t>
  </si>
  <si>
    <t>Sfx2026-036</t>
  </si>
  <si>
    <t>疏附县乌帕尔镇防渗渠道建设（2026年美丽宜居村）</t>
  </si>
  <si>
    <t>乌帕尔镇5村、11村</t>
  </si>
  <si>
    <r>
      <rPr>
        <b/>
        <sz val="18"/>
        <rFont val="方正仿宋_GB2312"/>
        <charset val="134"/>
      </rPr>
      <t>总投资:950万元
建设内容：新建防渗渠7.2公里及配套附属，设计流量0.5~0.8m</t>
    </r>
    <r>
      <rPr>
        <b/>
        <sz val="18"/>
        <rFont val="Times New Roman"/>
        <charset val="134"/>
      </rPr>
      <t>³</t>
    </r>
    <r>
      <rPr>
        <b/>
        <sz val="18"/>
        <rFont val="方正仿宋_GB2312"/>
        <charset val="134"/>
      </rPr>
      <t>/s</t>
    </r>
  </si>
  <si>
    <t>Sfx2026-037</t>
  </si>
  <si>
    <t>疏附县辽园镇防渗渠道建设（2026年美丽宜居村）</t>
  </si>
  <si>
    <r>
      <rPr>
        <b/>
        <sz val="18"/>
        <rFont val="方正仿宋_GB2312"/>
        <charset val="134"/>
      </rPr>
      <t>总投资：691.2万元
建设内容：辽园镇10村、21村新建防渗渠5.9公里，设计流量0.5~0.8m</t>
    </r>
    <r>
      <rPr>
        <b/>
        <sz val="18"/>
        <rFont val="Times New Roman"/>
        <charset val="134"/>
      </rPr>
      <t>³</t>
    </r>
    <r>
      <rPr>
        <b/>
        <sz val="18"/>
        <rFont val="方正仿宋_GB2312"/>
        <charset val="134"/>
      </rPr>
      <t>/s，配套建设附属设施，完善渠系配套功能。</t>
    </r>
  </si>
  <si>
    <t>Sfx2026-038</t>
  </si>
  <si>
    <t>疏附县铁日木乡农业生产防渗渠建设项目</t>
  </si>
  <si>
    <t>铁日木乡1村</t>
  </si>
  <si>
    <r>
      <rPr>
        <b/>
        <sz val="18"/>
        <rFont val="方正仿宋_GB2312"/>
        <charset val="134"/>
      </rPr>
      <t>总投资：199万元
建设内容：在铁日木乡1村新建防渗渠2公里斗渠及其附属配套设施，流量0.3m</t>
    </r>
    <r>
      <rPr>
        <b/>
        <sz val="18"/>
        <rFont val="Times New Roman"/>
        <charset val="134"/>
      </rPr>
      <t>³</t>
    </r>
    <r>
      <rPr>
        <b/>
        <sz val="18"/>
        <rFont val="方正仿宋_GB2312"/>
        <charset val="134"/>
      </rPr>
      <t>/s。
项目用于扩大铁日木乡1村基本农田灌溉面积，直接受益1村2600多亩的耕地用水，进一步夯实小麦、玉米等粮食作物的种植基础。</t>
    </r>
  </si>
  <si>
    <t>Sfx2026-039</t>
  </si>
  <si>
    <t>疏附县产业园道路建设项目</t>
  </si>
  <si>
    <t>石园镇4村</t>
  </si>
  <si>
    <t>总投资：396万元
建设内容：为产业园配套9km道路及相关附属设施等</t>
  </si>
  <si>
    <t>Sfx2026-040</t>
  </si>
  <si>
    <t>疏附县安全饮水提升改造工程</t>
  </si>
  <si>
    <t>农村供水保障</t>
  </si>
  <si>
    <t>木什乡、乌帕尔镇、塔什米里克乡、托克扎克镇、辽园镇 、吾库萨克镇</t>
  </si>
  <si>
    <t>总投资：610万元
建设内容：加压泵2套（一备一用）、变频器，变频柜（含接电配件）、卧式管道泵各一套及配套。
按照中央环保督查的要求，要关停20眼井，关停后将无法保证托克扎克镇、站敏乡、吾库萨克镇中心水厂的水量问题，该项目的实施将解决中心水厂涉及的3个乡镇14166户饮水问题。</t>
  </si>
  <si>
    <t>社会效益：提升人居环境和生态文明水平，有利于提升居民整体健康水平，满足群众日常生活需求，逐步提升整体文明素质</t>
  </si>
  <si>
    <t>Sfx2026-041</t>
  </si>
  <si>
    <t>疏附县塔什米里克乡水质提升工程</t>
  </si>
  <si>
    <t>塔什米里克乡</t>
  </si>
  <si>
    <r>
      <rPr>
        <b/>
        <sz val="18"/>
        <rFont val="方正仿宋_GB2312"/>
        <charset val="134"/>
      </rPr>
      <t>总投资：1500万元
建设内容：塔什米里克中心水厂，将建设完整的供水处理工艺线，重点新建消毒设施，提升水质保证能力，增加清水池（高位清水池），解决水量不足问题，增加备用设备，防止出现停水情况。
原水厂始建于2007年，2015年实施农村饮水安全巩固提升改造，现状日供水能力7000m</t>
    </r>
    <r>
      <rPr>
        <b/>
        <sz val="18"/>
        <rFont val="Times New Roman"/>
        <charset val="134"/>
      </rPr>
      <t>³</t>
    </r>
    <r>
      <rPr>
        <b/>
        <sz val="18"/>
        <rFont val="方正仿宋_GB2312"/>
        <charset val="134"/>
      </rPr>
      <t>/d，供水范围覆盖塔什米力克乡18个行政村，服务人口3.32万人，供水管道总长42km，水源为塔什米力克乡3村地表水，当前塔什米里克乡中心水厂因建设年限久、运行负荷大，存在水处理工艺不完善、主体设备老化、消毒设施配置薄弱等突出问题，水质稳定达标能力不足，已无法满足农村群众高品质健康用水需求和乡村振兴发展要求。</t>
    </r>
  </si>
  <si>
    <t>通过实施水质提升工程，完善区域水环境治理设施体系，整治水体污染、优化水质指标、改善水生态环境，解决区域水体浑浊、污染物超标、生态功能弱化等突出问题，保障饮用水安全、灌溉用水安全及生态用水需。受益群众满意度达到95%以上。</t>
  </si>
  <si>
    <t>Sfx2026-042</t>
  </si>
  <si>
    <t>疏附县2026年乌帕尔镇乡村道路巩固提升项目</t>
  </si>
  <si>
    <t>乌帕尔镇7村、9村、10村、13村</t>
  </si>
  <si>
    <t>总投资：1200万元
建设内容：实施6公里道路提质改造工程（路面宽度 6.5 -8米），同步完成辖区6座漫水桥升级改造及道路附属设施配套建设。
主要对乌帕尔镇老的漫水路进行提升改造方便群众出行。</t>
  </si>
  <si>
    <t>通过项目实施，完善村庄内道路基础设施，提高了道路的通行安全系数，为农村道路安全、一产发展、招商引资等提供基础设施保障，新建及改造村组道路不少于6公里，项目验收合格率100%，受益群众满意度达到95%以上。</t>
  </si>
  <si>
    <t>Sfx2026-043</t>
  </si>
  <si>
    <t>疏附县2026年辽园镇15村乡村道路巩固提升项目</t>
  </si>
  <si>
    <t>辽园镇15村</t>
  </si>
  <si>
    <t>总投资：500万元
建设内容：为辽园镇新建道路6公里（路面宽度 6.5 -8米），同步完成道路附属设施配套建设。</t>
  </si>
  <si>
    <t>Sfx2026-044</t>
  </si>
  <si>
    <t>疏附县辽园镇2村防渗渠建设以工代赈项目</t>
  </si>
  <si>
    <t>辽园镇2村</t>
  </si>
  <si>
    <r>
      <rPr>
        <b/>
        <sz val="18"/>
        <rFont val="方正仿宋_GB2312"/>
        <charset val="134"/>
      </rPr>
      <t>总投资：350万元
建设内容：辽园镇2村新建“U”型防渗渠4公里流量0.3-0.5</t>
    </r>
    <r>
      <rPr>
        <b/>
        <sz val="18"/>
        <rFont val="Times New Roman"/>
        <charset val="134"/>
      </rPr>
      <t>³</t>
    </r>
    <r>
      <rPr>
        <b/>
        <sz val="18"/>
        <rFont val="方正仿宋_GB2312"/>
        <charset val="134"/>
      </rPr>
      <t>/s，配套桥、函、闸等附属设施。投资350万元。</t>
    </r>
  </si>
  <si>
    <t>经济效益：吸纳当地低收入群众务工人数80人，发放劳务报酬175万元。
社会效益：该项目的建设提高抗旱救灾应对能力，农业用水得到保障，减少农业因缺水导致的间接损失，化解潜在损失风险。</t>
  </si>
  <si>
    <t>辽园镇人民政府</t>
  </si>
  <si>
    <t>Sfx2026-045</t>
  </si>
  <si>
    <t>疏附县吾库萨克镇2026年内部街道管网改造提升以工代赈项目</t>
  </si>
  <si>
    <t>总投资：345万元
建设内容：吾库萨克镇4村改造提升排污管道9公里及配套检查井等相关附属设施。管道为HDPE 双壁波纹管，管径为 de200-de400。投资345万元</t>
  </si>
  <si>
    <t>经济效益：吸纳当地低收入群众务工人数70人，发放劳务报酬172.5万元。
社会效益：强化农村污染源头控制与治理，实现农村生活污水有序排放，整体完善了农村人居环境，提升地下水水质，提高了农村污水治理率，同时解决村庄污水处理，推动打造了生态宜居的农村居住环境，覆盖不少于300户农户，受益群众满意度达到95%以上。</t>
  </si>
  <si>
    <t>吾库萨克镇人民政府</t>
  </si>
  <si>
    <t>Sfx2026-046</t>
  </si>
  <si>
    <t>疏附县乌帕尔镇1村、5村、8村、10村、11村2026年村组道路以工代赈项目</t>
  </si>
  <si>
    <t>乌帕尔镇1、5、8、10、11村</t>
  </si>
  <si>
    <t>总投资：400万元
建设内容：乌帕尔镇新建村组道路6.7公里及配套附属设施，每公里造价55万元，其中1村1.1公里、5村2.4公里、8村0.6公里、10村1公里、11村1.6公里。投资400万元。</t>
  </si>
  <si>
    <t>经济效益：以工代赈项目吸纳当地低收入群众务工人数100人，发放劳务报酬累计200万元。
社会效益：通过项目实施，完善村庄内道路基础设施，改善农民生活环境，项目验收合格率100%，受益群众满意度达到95%以上。</t>
  </si>
  <si>
    <t>Sfx2026-047</t>
  </si>
  <si>
    <t>疏附县2026年产业发展基础设施配套项目</t>
  </si>
  <si>
    <t>乌帕尔镇14村</t>
  </si>
  <si>
    <t>总投资：1200万元
建设内容：为乌帕尔镇14村修建1座10万立方蓄水池及渡槽，建设泵房、沉砂池，铺设滴管管道，配套农田疏配电及相关设备设施等内容。可以解决4600亩土地灌溉用水的问题</t>
  </si>
  <si>
    <t>用于解决农田引水、防渗问题，有效提高区域水资源利用效率、提高区域节水水平和农田灌溉供水保障率，降低农业生产成本，有助于提高农作物产量和质量，推进农业的现代化和管理的科学化，渠系长度≥13.794公里，项目受益脱贫巩固人口满意度预计能达到95%以上，项目（工程）验收合格率100%，受益人口数2000人。</t>
  </si>
  <si>
    <t>Sfx2026-048</t>
  </si>
  <si>
    <t>疏附县大棚供水设施提升改造项目</t>
  </si>
  <si>
    <t>总投资：360万元
建设内容：新建1座2万立方米沉砂池、泵房、消防系统
及灌溉系统配套水泵、配套电气工程与附属建筑；现状井洗井、更换水泵及配套电气工程、更换3.2千米DN160供水管道、管件及附属建筑物</t>
  </si>
  <si>
    <t>Sfx2026-049</t>
  </si>
  <si>
    <t>疏附县农业供水管道建设项目</t>
  </si>
  <si>
    <t>总投资350万元
建设内容：4.3km管道、管件及附属建筑物</t>
  </si>
  <si>
    <t>Sfx2026-050</t>
  </si>
  <si>
    <t>疏附县石园镇养殖基地供水管网建设项目</t>
  </si>
  <si>
    <t>总投资：244万元
建设内容：铺设DN250供水管道6.9km，配套安装阀门等附属设备</t>
  </si>
  <si>
    <t>Sfx2026-053</t>
  </si>
  <si>
    <t>疏附县2026年人居环境整治项目</t>
  </si>
  <si>
    <t>乡村建设行动</t>
  </si>
  <si>
    <t>农村公共基础设施</t>
  </si>
  <si>
    <t>吾库萨克镇2村、4村、5村、7村、8村，辽园镇9村、21村，石园镇4村、9村、12村、13村、14村</t>
  </si>
  <si>
    <t xml:space="preserve">总投资：706万元    
建设内容：计划在石园镇新建及拓宽农村道路8.8公里并配套相关附属设施；在吾库萨克镇新建及拓宽农村道路4公里并配套相关附属设，人行辅道铺装1公里；在辽园镇拓宽农村道路1.3公里，新建渠道0.14公里及其相关附属配套设施。
</t>
  </si>
  <si>
    <t>经济效益：项目建设过程中提供就业岗位，吸纳本地劳动力就业带动增收。
社会效益：改建标准化人行辅道和机动车道，规范人行通行区域，实现人车分流，有效规避原有道路通行混乱、路面破损、通行隐患多等问题，极大提升片区村民日常步行、老人休闲、学生上下学、群众日常通勤的安全性与便利性。群众满意度≥95%。</t>
  </si>
  <si>
    <t>Sfx2026-054</t>
  </si>
  <si>
    <t>疏附县托克扎克镇2026年人居环境整治项目</t>
  </si>
  <si>
    <t>托克扎克镇1村、4村、6村</t>
  </si>
  <si>
    <t>总投资：300万元    
建设内容：对托克扎克镇1村、6村约4.8公里，4村约1公里辅道进行提升改造，投资约300万元；</t>
  </si>
  <si>
    <t>经济效益：项目建设过程中提供就业岗位，吸纳本地劳动力就业带动增收。
社会效益：改建5.8公里人行道路，规范人行通行区域，实现人车分流，有效规避原有道路通行混乱、路面破损、通行隐患多等问题，极大提升片区村民日常步行、老人休闲、学生上下学、群众日常通勤的安全性与便利性。群众满意度≥95%。</t>
  </si>
  <si>
    <t>Sfx2026-055</t>
  </si>
  <si>
    <t>疏附县吾库萨克镇农村污水处理建设项目</t>
  </si>
  <si>
    <t>农村环境整治</t>
  </si>
  <si>
    <t>农村生活污水治理</t>
  </si>
  <si>
    <t>吾库萨克镇5村</t>
  </si>
  <si>
    <t>总投资：2800万元
建设内容：建设de315-de500污水主管网17.70公里，dn160支管网15.5公里，配套相关附属设施。</t>
  </si>
  <si>
    <t>社会效益：目前污水未经处理直接排入周边河道、农田、沟渠等，严重污染农村生态环境及地下水，通过项目实施，污水管道接入县城主管网，强化农村污染源头控制与治理，实现农村生活污水有序排放，整体完善了农村人居环境，提升地下水水质，提高了农村污水治理率，同时解决乡政府驻地附近的污水处理，推动打造了生态宜居的农村居住环境，覆盖不少于1500户农户，受益群众满意度达到95%以上。</t>
  </si>
  <si>
    <t>Sfx2026-056</t>
  </si>
  <si>
    <t>疏附县托克扎克镇4、7村污水管网建设项目</t>
  </si>
  <si>
    <t>托克扎克镇4、7村</t>
  </si>
  <si>
    <t>总投资：500万元 
建设内容：建设污水主管网4.50公里，其中重力流管道（de200-de400）2.90公里，压力流管道（dn160）1.60公里，dn160污水支管网2.2公里，建设提升泵站一座，配套相关附属设施。</t>
  </si>
  <si>
    <t>社会效益：目前污水未经处理直接排入周边河道、农田、沟渠等，严重污染农村生态环境及地下水，通过项目实施，通过项目实施，污水管道接入县城主管网，强化农村污染源头控制与治理，实现农村生活污水有序排放，整体完善了农村人居环境，提升地下水水质，提高了农村污水治理率，同时解决乡政府驻地附近的污水处理，推动打造了生态宜居的农村居住环境，覆盖不少于300户农户，受益群众满意度达到95%以上。</t>
  </si>
  <si>
    <t>Sfx2026-057</t>
  </si>
  <si>
    <t>2026年托克扎克镇、吾库萨克镇垃圾收集处理站建设项目</t>
  </si>
  <si>
    <t>农村生活垃圾处理</t>
  </si>
  <si>
    <t>托克扎克镇、吾库萨克镇</t>
  </si>
  <si>
    <t>总投资800万元
建设内容：为托克扎克镇7个行政村、吾库萨克镇9个行政村新建43个垃圾收集处理站（智能垃圾房、地埋式垃圾房）、环卫配套设备采购及其附属配套设施</t>
  </si>
  <si>
    <t>社会效益：全面完善农村生活垃圾收运处置体系，提升环卫作业机械化、智能化水平；实现生活垃圾规范收集、密闭转运、分类处置，有效改善人居环境质量，提升环卫作业效率与服务能力，切实增强群众环境卫生满意度与获得感。群众满意度＞95%。</t>
  </si>
  <si>
    <t>Sfx2026-068</t>
  </si>
  <si>
    <t>疏附县铁日木乡村道路建设项目</t>
  </si>
  <si>
    <t>铁日木乡3村</t>
  </si>
  <si>
    <t>总投资：190万元
建设内容：修建铁日木乡道路2.1公里及配套附属设施</t>
  </si>
  <si>
    <t>带动就业</t>
  </si>
  <si>
    <t>铁日木乡人民政府</t>
  </si>
  <si>
    <t>Sfx2026-069</t>
  </si>
  <si>
    <t>疏附县辽园镇乡村道路提升改造项目</t>
  </si>
  <si>
    <t>辽园镇</t>
  </si>
  <si>
    <t>总投资：220万元
建设内容：建设内容:修建道路4.1公里，及配套附属设施</t>
  </si>
  <si>
    <t>Sfx2026-070</t>
  </si>
  <si>
    <t>木什乡村内道路维修项目</t>
  </si>
  <si>
    <t>木什乡</t>
  </si>
  <si>
    <t>总投资：150万元
建设内容：对木什乡各村道路进行维修及配套附属设施。</t>
  </si>
  <si>
    <t>木什乡人民政府</t>
  </si>
  <si>
    <t>Sfx2026-071</t>
  </si>
  <si>
    <t>疏附县托克扎克镇3村道路提升改造项目</t>
  </si>
  <si>
    <t>总投资：180万元
建设内容：对托克扎克镇3村道路进行提升改造</t>
  </si>
  <si>
    <t>托克扎克镇人民政府</t>
  </si>
  <si>
    <t>Sfx2026-072</t>
  </si>
  <si>
    <t>疏附县塔什米里克乡1村、2村乡村道路建设项目</t>
  </si>
  <si>
    <t>塔什米里克乡1村、2村</t>
  </si>
  <si>
    <t>总投资：230万元
建设内容：塔什米力克乡修建道路4.5公里</t>
  </si>
  <si>
    <t>Sfx2026-073</t>
  </si>
  <si>
    <t>疏附县吾库萨克镇农村道路建设项目</t>
  </si>
  <si>
    <t>吾库萨克镇2村、8村、5村</t>
  </si>
  <si>
    <t>总投资：380万元
建设内容：修建2村、8村、5村村组道路6.5公里及配套附属设施。</t>
  </si>
  <si>
    <t>Sfx2026-074</t>
  </si>
  <si>
    <t>疏附县石园镇村内道路提升改造项目</t>
  </si>
  <si>
    <t>石园镇村11村</t>
  </si>
  <si>
    <t>总投资：390万元
建设内容：修建11村村组道路6.5公里及配套附属设施。</t>
  </si>
  <si>
    <t>Sfx2026-075</t>
  </si>
  <si>
    <t>疏附县乌帕尔镇村道路提升改造项目</t>
  </si>
  <si>
    <t>乌帕尔4村</t>
  </si>
  <si>
    <t>总投资：397万元
建设内容：建设乌帕尔4村1公里，改建路面过水涵洞及配套附属设施</t>
  </si>
  <si>
    <t>四、巩固“三保障”成果</t>
  </si>
  <si>
    <t>Sfx2026-058</t>
  </si>
  <si>
    <t>疏附县2026年“雨露计划”项目</t>
  </si>
  <si>
    <t>巩固脱贫攻坚成果</t>
  </si>
  <si>
    <t>教育</t>
  </si>
  <si>
    <t>享受“雨露计划+”职业教育补助</t>
  </si>
  <si>
    <t>总投资：990万元
建设内容：计划对防止返贫致贫对象和脱贫人口家庭中有子女接受中、高等职业教育的，每生每年补助3000元，共补助3300人。总投资990万元。</t>
  </si>
  <si>
    <t>本项目计划资助3300名脱贫家庭及监测帮扶家庭中的中职、高职学生，每名补助3000元/学年；项目的实施后减轻学生就学压力，受益脱贫家庭及监测帮扶家庭子女人数预计能达到3300人，脱贫家庭及监测帮扶家庭成长劳动力创业就业能力得到提升，有效减轻学生家庭经济压力，受助学生和家长满意度预计能达到95%。</t>
  </si>
  <si>
    <t>教育局</t>
  </si>
  <si>
    <t>五、其它项目</t>
  </si>
  <si>
    <t>Sfx2026-059</t>
  </si>
  <si>
    <t>疏附县村庄规划（第三批）编制项目</t>
  </si>
  <si>
    <t>其他</t>
  </si>
  <si>
    <t>石园镇12村、辽园镇9村</t>
  </si>
  <si>
    <t>总投资：30万元
建设内容：按照国家及《新疆维吾尔自治区村庄规划编制技术规程）（2025年）》等政策文件的要求，结合美丽宜居示范村等建设要求，筛选具有编制村庄规划需求的2个村庄，开展“多规合一”实用性村庄规划编制。编制主要内容包括发展目标与规模、国土空间布局与用途管制、产业发展规划、居住用地布局、公共服务设施规划、道路交通规划、公用设施规划、历史文化保护与特色风貌、国土空间综合整治与生态修复、安全与综合防灾、近期实施项目、规划实施保障，规划成果包括文本、图件、附件等。</t>
  </si>
  <si>
    <t>为了村庄建设依规建设，合理建设，编制多规合一的村庄规划。促进经济社会的可持续发展，人居环境持续改善。</t>
  </si>
  <si>
    <t>Sfx2026-060</t>
  </si>
  <si>
    <t>疏附县低氟边销茶项目（少数民族）</t>
  </si>
  <si>
    <t>困难群众饮用低氟茶</t>
  </si>
  <si>
    <t>总投资：32万元
建设内容：持续对全县防返贫监测系统中的监测帮扶家庭推广低氟边销茶，为全县5031户监测帮扶对象购买发放低氟边销茶10062公斤，每户2公斤。（实际发放按照监测系统中实际导出户数为准）</t>
  </si>
  <si>
    <t>遏制饮茶型地氟病的蔓延，受益户数不少于5031户；扩大低氟边销茶宣传范围，提高群众对饮茶型高氟病的认识，引导各族群众养成良好的饮茶习惯，改善膳食结构，树立健康理念，增强健康消费观念和防病意识，逐步改变消费习惯，争取使受益群众满意度达到95%以上。</t>
  </si>
  <si>
    <t>统战部</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</si>
</sst>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Red]\(0.0\)"/>
    <numFmt numFmtId="177" formatCode="0_ "/>
  </numFmts>
  <fonts count="48">
    <font>
      <sz val="11"/>
      <color theme="1"/>
      <name val="宋体"/>
      <charset val="134"/>
      <scheme val="minor"/>
    </font>
    <font>
      <sz val="11"/>
      <name val="宋体"/>
      <charset val="134"/>
      <scheme val="minor"/>
    </font>
    <font>
      <b/>
      <sz val="12"/>
      <name val="黑体"/>
      <charset val="134"/>
    </font>
    <font>
      <sz val="20"/>
      <name val="宋体"/>
      <charset val="134"/>
      <scheme val="minor"/>
    </font>
    <font>
      <sz val="12"/>
      <name val="宋体"/>
      <charset val="134"/>
      <scheme val="minor"/>
    </font>
    <font>
      <sz val="18"/>
      <name val="宋体"/>
      <charset val="134"/>
      <scheme val="minor"/>
    </font>
    <font>
      <sz val="16"/>
      <name val="宋体"/>
      <charset val="134"/>
      <scheme val="minor"/>
    </font>
    <font>
      <sz val="36"/>
      <name val="方正小标宋_GBK"/>
      <charset val="134"/>
    </font>
    <font>
      <sz val="36"/>
      <name val="宋体"/>
      <charset val="134"/>
      <scheme val="minor"/>
    </font>
    <font>
      <b/>
      <sz val="20"/>
      <name val="黑体"/>
      <charset val="134"/>
    </font>
    <font>
      <b/>
      <sz val="18"/>
      <name val="黑体"/>
      <charset val="134"/>
    </font>
    <font>
      <b/>
      <sz val="16"/>
      <name val="方正仿宋_GBK"/>
      <charset val="134"/>
    </font>
    <font>
      <b/>
      <sz val="16"/>
      <name val="黑体"/>
      <charset val="134"/>
    </font>
    <font>
      <b/>
      <sz val="18"/>
      <name val="方正仿宋_GB2312"/>
      <charset val="134"/>
    </font>
    <font>
      <b/>
      <sz val="20"/>
      <name val="方正仿宋_GBK"/>
      <charset val="134"/>
    </font>
    <font>
      <b/>
      <sz val="20"/>
      <name val="Times New Roman"/>
      <charset val="134"/>
    </font>
    <font>
      <b/>
      <sz val="18"/>
      <color indexed="8"/>
      <name val="方正仿宋_GB2312"/>
      <charset val="134"/>
    </font>
    <font>
      <b/>
      <sz val="18"/>
      <name val="方正仿宋_GB2312"/>
      <charset val="0"/>
    </font>
    <font>
      <b/>
      <sz val="18"/>
      <color rgb="FF000000"/>
      <name val="方正仿宋_GB2312"/>
      <charset val="134"/>
    </font>
    <font>
      <b/>
      <sz val="14"/>
      <name val="Times New Roman"/>
      <charset val="134"/>
    </font>
    <font>
      <b/>
      <sz val="18"/>
      <color theme="1"/>
      <name val="方正仿宋_GB2312"/>
      <charset val="134"/>
    </font>
    <font>
      <sz val="20"/>
      <name val="宋体"/>
      <charset val="134"/>
    </font>
    <font>
      <sz val="12"/>
      <name val="宋体"/>
      <charset val="134"/>
    </font>
    <font>
      <sz val="18"/>
      <name val="宋体"/>
      <charset val="134"/>
    </font>
    <font>
      <sz val="16"/>
      <name val="宋体"/>
      <charset val="134"/>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b/>
      <sz val="18"/>
      <name val="宋体"/>
      <charset val="134"/>
    </font>
    <font>
      <b/>
      <sz val="18"/>
      <name val="Times New Roman"/>
      <charset val="134"/>
    </font>
  </fonts>
  <fills count="35">
    <fill>
      <patternFill patternType="none"/>
    </fill>
    <fill>
      <patternFill patternType="gray125"/>
    </fill>
    <fill>
      <patternFill patternType="solid">
        <fgColor theme="0" tint="-0.15"/>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25" fillId="0" borderId="0" applyFont="0" applyFill="0" applyBorder="0" applyAlignment="0" applyProtection="0">
      <alignment vertical="center"/>
    </xf>
    <xf numFmtId="0" fontId="26" fillId="4" borderId="0" applyNumberFormat="0" applyBorder="0" applyAlignment="0" applyProtection="0">
      <alignment vertical="center"/>
    </xf>
    <xf numFmtId="0" fontId="27" fillId="5" borderId="8"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26" fillId="6" borderId="0" applyNumberFormat="0" applyBorder="0" applyAlignment="0" applyProtection="0">
      <alignment vertical="center"/>
    </xf>
    <xf numFmtId="0" fontId="28" fillId="7" borderId="0" applyNumberFormat="0" applyBorder="0" applyAlignment="0" applyProtection="0">
      <alignment vertical="center"/>
    </xf>
    <xf numFmtId="43" fontId="25" fillId="0" borderId="0" applyFont="0" applyFill="0" applyBorder="0" applyAlignment="0" applyProtection="0">
      <alignment vertical="center"/>
    </xf>
    <xf numFmtId="0" fontId="29" fillId="8" borderId="0" applyNumberFormat="0" applyBorder="0" applyAlignment="0" applyProtection="0">
      <alignment vertical="center"/>
    </xf>
    <xf numFmtId="0" fontId="30" fillId="0" borderId="0" applyNumberFormat="0" applyFill="0" applyBorder="0" applyAlignment="0" applyProtection="0">
      <alignment vertical="center"/>
    </xf>
    <xf numFmtId="0" fontId="22" fillId="0" borderId="0">
      <alignment vertical="center"/>
    </xf>
    <xf numFmtId="9" fontId="25" fillId="0" borderId="0" applyFont="0" applyFill="0" applyBorder="0" applyAlignment="0" applyProtection="0">
      <alignment vertical="center"/>
    </xf>
    <xf numFmtId="0" fontId="31" fillId="0" borderId="0" applyNumberFormat="0" applyFill="0" applyBorder="0" applyAlignment="0" applyProtection="0">
      <alignment vertical="center"/>
    </xf>
    <xf numFmtId="0" fontId="25" fillId="9" borderId="9" applyNumberFormat="0" applyFont="0" applyAlignment="0" applyProtection="0">
      <alignment vertical="center"/>
    </xf>
    <xf numFmtId="0" fontId="29" fillId="10"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0" applyNumberFormat="0" applyFill="0" applyAlignment="0" applyProtection="0">
      <alignment vertical="center"/>
    </xf>
    <xf numFmtId="0" fontId="37" fillId="0" borderId="10" applyNumberFormat="0" applyFill="0" applyAlignment="0" applyProtection="0">
      <alignment vertical="center"/>
    </xf>
    <xf numFmtId="0" fontId="29" fillId="11" borderId="0" applyNumberFormat="0" applyBorder="0" applyAlignment="0" applyProtection="0">
      <alignment vertical="center"/>
    </xf>
    <xf numFmtId="0" fontId="32" fillId="0" borderId="11" applyNumberFormat="0" applyFill="0" applyAlignment="0" applyProtection="0">
      <alignment vertical="center"/>
    </xf>
    <xf numFmtId="0" fontId="29" fillId="12" borderId="0" applyNumberFormat="0" applyBorder="0" applyAlignment="0" applyProtection="0">
      <alignment vertical="center"/>
    </xf>
    <xf numFmtId="0" fontId="38" fillId="13" borderId="12" applyNumberFormat="0" applyAlignment="0" applyProtection="0">
      <alignment vertical="center"/>
    </xf>
    <xf numFmtId="0" fontId="39" fillId="13" borderId="8" applyNumberFormat="0" applyAlignment="0" applyProtection="0">
      <alignment vertical="center"/>
    </xf>
    <xf numFmtId="0" fontId="40" fillId="14" borderId="13" applyNumberFormat="0" applyAlignment="0" applyProtection="0">
      <alignment vertical="center"/>
    </xf>
    <xf numFmtId="0" fontId="26" fillId="15" borderId="0" applyNumberFormat="0" applyBorder="0" applyAlignment="0" applyProtection="0">
      <alignment vertical="center"/>
    </xf>
    <xf numFmtId="0" fontId="29" fillId="16" borderId="0" applyNumberFormat="0" applyBorder="0" applyAlignment="0" applyProtection="0">
      <alignment vertical="center"/>
    </xf>
    <xf numFmtId="0" fontId="41" fillId="0" borderId="14" applyNumberFormat="0" applyFill="0" applyAlignment="0" applyProtection="0">
      <alignment vertical="center"/>
    </xf>
    <xf numFmtId="0" fontId="42" fillId="0" borderId="15" applyNumberFormat="0" applyFill="0" applyAlignment="0" applyProtection="0">
      <alignment vertical="center"/>
    </xf>
    <xf numFmtId="0" fontId="43" fillId="17" borderId="0" applyNumberFormat="0" applyBorder="0" applyAlignment="0" applyProtection="0">
      <alignment vertical="center"/>
    </xf>
    <xf numFmtId="0" fontId="22" fillId="0" borderId="0">
      <alignment vertical="center"/>
    </xf>
    <xf numFmtId="0" fontId="44" fillId="18" borderId="0" applyNumberFormat="0" applyBorder="0" applyAlignment="0" applyProtection="0">
      <alignment vertical="center"/>
    </xf>
    <xf numFmtId="0" fontId="26" fillId="19" borderId="0" applyNumberFormat="0" applyBorder="0" applyAlignment="0" applyProtection="0">
      <alignment vertical="center"/>
    </xf>
    <xf numFmtId="0" fontId="29"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9" fillId="29" borderId="0" applyNumberFormat="0" applyBorder="0" applyAlignment="0" applyProtection="0">
      <alignment vertical="center"/>
    </xf>
    <xf numFmtId="0" fontId="26"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6" fillId="33" borderId="0" applyNumberFormat="0" applyBorder="0" applyAlignment="0" applyProtection="0">
      <alignment vertical="center"/>
    </xf>
    <xf numFmtId="0" fontId="29" fillId="34" borderId="0" applyNumberFormat="0" applyBorder="0" applyAlignment="0" applyProtection="0">
      <alignment vertical="center"/>
    </xf>
    <xf numFmtId="0" fontId="22" fillId="0" borderId="0">
      <alignment vertical="top"/>
    </xf>
    <xf numFmtId="0" fontId="45" fillId="0" borderId="0">
      <alignment vertical="center"/>
    </xf>
  </cellStyleXfs>
  <cellXfs count="85">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1" fillId="0" borderId="0" xfId="0" applyFont="1" applyFill="1" applyAlignment="1">
      <alignment vertical="center"/>
    </xf>
    <xf numFmtId="49" fontId="3" fillId="0" borderId="0" xfId="0" applyNumberFormat="1" applyFont="1" applyFill="1" applyAlignment="1">
      <alignment horizontal="center" vertical="center" wrapText="1"/>
    </xf>
    <xf numFmtId="0" fontId="4" fillId="0" borderId="0" xfId="0" applyFont="1" applyFill="1" applyAlignment="1">
      <alignment vertical="center" wrapText="1"/>
    </xf>
    <xf numFmtId="0" fontId="5" fillId="0" borderId="0" xfId="0" applyFont="1" applyFill="1" applyAlignment="1">
      <alignment horizontal="center" vertical="center" wrapText="1"/>
    </xf>
    <xf numFmtId="0" fontId="5" fillId="0" borderId="0" xfId="0" applyFont="1" applyFill="1" applyAlignment="1">
      <alignment vertical="center" wrapText="1"/>
    </xf>
    <xf numFmtId="0" fontId="5" fillId="0" borderId="0" xfId="0" applyFont="1" applyFill="1" applyAlignment="1">
      <alignment horizontal="left" vertical="center" wrapText="1"/>
    </xf>
    <xf numFmtId="0" fontId="6" fillId="0" borderId="0" xfId="0" applyFont="1" applyFill="1" applyAlignment="1">
      <alignment vertical="center" wrapText="1"/>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3" fillId="0" borderId="0" xfId="0" applyFont="1" applyFill="1">
      <alignment vertical="center"/>
    </xf>
    <xf numFmtId="0" fontId="1" fillId="0" borderId="0" xfId="0" applyNumberFormat="1" applyFont="1" applyFill="1" applyAlignment="1">
      <alignment vertical="center" wrapText="1"/>
    </xf>
    <xf numFmtId="0" fontId="1" fillId="0" borderId="0" xfId="0" applyFont="1" applyFill="1" applyAlignment="1">
      <alignment horizontal="center" vertical="center"/>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9"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3" fillId="3" borderId="1" xfId="0" applyFont="1" applyFill="1" applyBorder="1" applyAlignment="1">
      <alignment horizontal="left" vertical="center" wrapText="1"/>
    </xf>
    <xf numFmtId="0" fontId="13" fillId="0" borderId="1" xfId="0" applyFont="1" applyFill="1" applyBorder="1" applyAlignment="1">
      <alignment vertical="center" wrapText="1"/>
    </xf>
    <xf numFmtId="0" fontId="18" fillId="0" borderId="1" xfId="0" applyFont="1" applyFill="1" applyBorder="1" applyAlignment="1">
      <alignment horizontal="center" vertical="center" wrapText="1"/>
    </xf>
    <xf numFmtId="176" fontId="19" fillId="0" borderId="2" xfId="0" applyNumberFormat="1" applyFont="1" applyFill="1" applyBorder="1" applyAlignment="1">
      <alignment horizontal="center" vertical="center" wrapText="1"/>
    </xf>
    <xf numFmtId="0" fontId="9" fillId="2" borderId="4" xfId="0" applyFont="1" applyFill="1" applyBorder="1" applyAlignment="1">
      <alignment horizontal="center" vertical="center" wrapText="1"/>
    </xf>
    <xf numFmtId="176" fontId="19" fillId="3" borderId="2" xfId="0" applyNumberFormat="1" applyFont="1" applyFill="1" applyBorder="1" applyAlignment="1">
      <alignment horizontal="center" vertical="center" wrapText="1"/>
    </xf>
    <xf numFmtId="0" fontId="9" fillId="3" borderId="4" xfId="0" applyFont="1" applyFill="1" applyBorder="1" applyAlignment="1">
      <alignment horizontal="center" vertical="center" wrapText="1"/>
    </xf>
    <xf numFmtId="177" fontId="17"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1" xfId="0" applyFont="1" applyFill="1" applyBorder="1" applyAlignment="1">
      <alignment vertical="center"/>
    </xf>
    <xf numFmtId="177" fontId="13" fillId="0" borderId="1" xfId="0" applyNumberFormat="1" applyFont="1" applyFill="1" applyBorder="1" applyAlignment="1">
      <alignment horizontal="center" vertical="center" wrapText="1"/>
    </xf>
    <xf numFmtId="177" fontId="13" fillId="3"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xf>
    <xf numFmtId="0" fontId="7" fillId="0" borderId="0" xfId="0" applyNumberFormat="1" applyFont="1" applyFill="1" applyAlignment="1">
      <alignment horizontal="center" vertical="center" wrapText="1"/>
    </xf>
    <xf numFmtId="0" fontId="7" fillId="0" borderId="0" xfId="0" applyFont="1" applyFill="1" applyAlignment="1">
      <alignment horizontal="left" vertical="center" wrapText="1"/>
    </xf>
    <xf numFmtId="0" fontId="2" fillId="0" borderId="1" xfId="0" applyNumberFormat="1" applyFont="1" applyFill="1" applyBorder="1" applyAlignment="1">
      <alignment horizontal="center" vertical="center" wrapText="1"/>
    </xf>
    <xf numFmtId="0" fontId="2" fillId="2" borderId="4"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4"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3" fillId="0" borderId="1" xfId="33"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10" fillId="3"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xf>
    <xf numFmtId="0" fontId="13" fillId="3" borderId="1" xfId="0" applyNumberFormat="1" applyFont="1" applyFill="1" applyBorder="1" applyAlignment="1">
      <alignment horizontal="center" vertical="center" wrapText="1"/>
    </xf>
    <xf numFmtId="0" fontId="20" fillId="3" borderId="1" xfId="0" applyFont="1" applyFill="1" applyBorder="1" applyAlignment="1">
      <alignment horizontal="center" vertical="center" wrapText="1"/>
    </xf>
    <xf numFmtId="0" fontId="20" fillId="0" borderId="1" xfId="0" applyFont="1" applyFill="1" applyBorder="1" applyAlignment="1">
      <alignment horizontal="justify" vertical="center" wrapText="1" indent="2"/>
    </xf>
    <xf numFmtId="0" fontId="13" fillId="0" borderId="1" xfId="0" applyNumberFormat="1" applyFont="1" applyFill="1" applyBorder="1" applyAlignment="1">
      <alignment horizontal="left" vertical="center" wrapText="1"/>
    </xf>
    <xf numFmtId="49" fontId="21" fillId="0" borderId="0" xfId="0" applyNumberFormat="1" applyFont="1" applyFill="1" applyAlignment="1">
      <alignment horizontal="center" vertical="center" wrapText="1"/>
    </xf>
    <xf numFmtId="0" fontId="22" fillId="0" borderId="0" xfId="0" applyFont="1" applyFill="1" applyAlignment="1">
      <alignment vertical="center" wrapText="1"/>
    </xf>
    <xf numFmtId="0" fontId="23" fillId="0" borderId="0" xfId="0" applyFont="1" applyFill="1" applyAlignment="1">
      <alignment horizontal="center" vertical="center" wrapText="1"/>
    </xf>
    <xf numFmtId="0" fontId="23" fillId="0" borderId="0" xfId="0" applyFont="1" applyFill="1" applyAlignment="1">
      <alignment vertical="center" wrapText="1"/>
    </xf>
    <xf numFmtId="0" fontId="23" fillId="0" borderId="0" xfId="0" applyFont="1" applyFill="1" applyAlignment="1">
      <alignment horizontal="left" vertical="center" wrapText="1"/>
    </xf>
    <xf numFmtId="0" fontId="24" fillId="0" borderId="0" xfId="0" applyFont="1" applyFill="1" applyAlignment="1">
      <alignment vertical="center" wrapText="1"/>
    </xf>
    <xf numFmtId="0" fontId="4" fillId="0" borderId="0" xfId="0" applyFont="1" applyFill="1" applyAlignment="1">
      <alignment horizontal="left" vertical="center" wrapText="1"/>
    </xf>
    <xf numFmtId="0" fontId="4" fillId="0" borderId="0" xfId="0" applyFont="1" applyFill="1">
      <alignment vertical="center"/>
    </xf>
    <xf numFmtId="0" fontId="13" fillId="3" borderId="1" xfId="0" applyNumberFormat="1" applyFont="1" applyFill="1" applyBorder="1" applyAlignment="1">
      <alignment horizontal="left" vertical="center" wrapText="1"/>
    </xf>
    <xf numFmtId="0" fontId="4" fillId="0" borderId="0" xfId="0" applyNumberFormat="1" applyFont="1" applyFill="1" applyAlignment="1">
      <alignment vertical="center" wrapText="1"/>
    </xf>
    <xf numFmtId="0" fontId="4" fillId="0" borderId="0" xfId="0" applyFont="1" applyFill="1" applyAlignment="1">
      <alignment horizontal="center"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常规_自治区下达塔城2007年财政扶贫资金项目下达计划表－1048万元" xfId="11"/>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常规 16" xfId="33"/>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105" xfId="51"/>
    <cellStyle name="常规 5" xfId="52"/>
  </cellStyles>
  <tableStyles count="0" defaultTableStyle="TableStyleMedium9"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111"/>
  <sheetViews>
    <sheetView tabSelected="1" zoomScale="50" zoomScaleNormal="50" workbookViewId="0">
      <pane xSplit="6" ySplit="5" topLeftCell="G6" activePane="bottomRight" state="frozen"/>
      <selection/>
      <selection pane="topRight"/>
      <selection pane="bottomLeft"/>
      <selection pane="bottomRight" activeCell="L9" sqref="L9"/>
    </sheetView>
  </sheetViews>
  <sheetFormatPr defaultColWidth="9" defaultRowHeight="25.5"/>
  <cols>
    <col min="1" max="1" width="9.8" style="4" customWidth="1"/>
    <col min="2" max="2" width="23.1090909090909" style="5" customWidth="1"/>
    <col min="3" max="3" width="28.4363636363636" style="6" customWidth="1"/>
    <col min="4" max="4" width="12.0363636363636" style="7" customWidth="1"/>
    <col min="5" max="5" width="13.3363636363636" style="7" customWidth="1"/>
    <col min="6" max="6" width="15.3727272727273" style="7" customWidth="1"/>
    <col min="7" max="7" width="21.4636363636364" style="8" customWidth="1"/>
    <col min="8" max="8" width="156.481818181818" style="9" customWidth="1"/>
    <col min="9" max="9" width="13.3909090909091" style="10" customWidth="1"/>
    <col min="10" max="10" width="14.4454545454545" style="11" customWidth="1"/>
    <col min="11" max="12" width="14.1727272727273" style="11" customWidth="1"/>
    <col min="13" max="13" width="11.5818181818182" style="1" customWidth="1"/>
    <col min="14" max="14" width="10.5909090909091" style="1" customWidth="1"/>
    <col min="15" max="15" width="10.4454545454545" style="10" customWidth="1"/>
    <col min="16" max="16" width="28.6636363636364" style="12" customWidth="1"/>
    <col min="17" max="17" width="14.8909090909091" style="13" customWidth="1"/>
    <col min="18" max="18" width="10.4454545454545" style="13" customWidth="1"/>
    <col min="19" max="19" width="9.38181818181818" style="13" customWidth="1"/>
    <col min="20" max="21" width="8.66363636363636" style="13" customWidth="1"/>
    <col min="22" max="22" width="101.554545454545" style="10" customWidth="1"/>
    <col min="23" max="23" width="11.9727272727273" style="14" customWidth="1"/>
    <col min="24" max="24" width="23.9363636363636" style="1" customWidth="1"/>
    <col min="25" max="16318" width="9" style="1"/>
    <col min="16319" max="16319" width="30.1090909090909" style="1"/>
    <col min="16320" max="16364" width="9" style="1"/>
  </cols>
  <sheetData>
    <row r="1" s="1" customFormat="1" ht="102" customHeight="1" spans="1:23">
      <c r="A1" s="15" t="s">
        <v>0</v>
      </c>
      <c r="B1" s="15"/>
      <c r="C1" s="15"/>
      <c r="D1" s="15"/>
      <c r="E1" s="15"/>
      <c r="F1" s="15"/>
      <c r="G1" s="16"/>
      <c r="H1" s="16"/>
      <c r="I1" s="15"/>
      <c r="J1" s="15"/>
      <c r="K1" s="15"/>
      <c r="L1" s="15"/>
      <c r="M1" s="15"/>
      <c r="N1" s="15"/>
      <c r="O1" s="15"/>
      <c r="P1" s="15"/>
      <c r="Q1" s="56"/>
      <c r="R1" s="56"/>
      <c r="S1" s="56"/>
      <c r="T1" s="56"/>
      <c r="U1" s="56"/>
      <c r="V1" s="57"/>
      <c r="W1" s="15"/>
    </row>
    <row r="2" s="2" customFormat="1" ht="40" customHeight="1" spans="1:24">
      <c r="A2" s="17" t="s">
        <v>1</v>
      </c>
      <c r="B2" s="18" t="s">
        <v>2</v>
      </c>
      <c r="C2" s="19" t="s">
        <v>3</v>
      </c>
      <c r="D2" s="19" t="s">
        <v>4</v>
      </c>
      <c r="E2" s="19" t="s">
        <v>5</v>
      </c>
      <c r="F2" s="19" t="s">
        <v>6</v>
      </c>
      <c r="G2" s="19" t="s">
        <v>7</v>
      </c>
      <c r="H2" s="20" t="s">
        <v>8</v>
      </c>
      <c r="I2" s="18" t="s">
        <v>9</v>
      </c>
      <c r="J2" s="18" t="s">
        <v>10</v>
      </c>
      <c r="K2" s="18"/>
      <c r="L2" s="18"/>
      <c r="M2" s="18"/>
      <c r="N2" s="18"/>
      <c r="O2" s="18"/>
      <c r="P2" s="17" t="s">
        <v>11</v>
      </c>
      <c r="Q2" s="58" t="s">
        <v>12</v>
      </c>
      <c r="R2" s="58" t="s">
        <v>13</v>
      </c>
      <c r="S2" s="58" t="s">
        <v>14</v>
      </c>
      <c r="T2" s="58" t="s">
        <v>15</v>
      </c>
      <c r="U2" s="58" t="s">
        <v>16</v>
      </c>
      <c r="V2" s="18" t="s">
        <v>17</v>
      </c>
      <c r="W2" s="18" t="s">
        <v>18</v>
      </c>
      <c r="X2" s="18" t="s">
        <v>19</v>
      </c>
    </row>
    <row r="3" s="2" customFormat="1" ht="40" customHeight="1" spans="1:24">
      <c r="A3" s="17"/>
      <c r="B3" s="18"/>
      <c r="C3" s="19"/>
      <c r="D3" s="19"/>
      <c r="E3" s="19"/>
      <c r="F3" s="19"/>
      <c r="G3" s="19"/>
      <c r="H3" s="20"/>
      <c r="I3" s="18"/>
      <c r="J3" s="18" t="s">
        <v>20</v>
      </c>
      <c r="K3" s="18"/>
      <c r="L3" s="18"/>
      <c r="M3" s="18"/>
      <c r="N3" s="18"/>
      <c r="O3" s="18" t="s">
        <v>21</v>
      </c>
      <c r="P3" s="17"/>
      <c r="Q3" s="58"/>
      <c r="R3" s="58"/>
      <c r="S3" s="58"/>
      <c r="T3" s="58"/>
      <c r="U3" s="58"/>
      <c r="V3" s="18"/>
      <c r="W3" s="18"/>
      <c r="X3" s="18"/>
    </row>
    <row r="4" s="2" customFormat="1" ht="40" customHeight="1" spans="1:24">
      <c r="A4" s="17"/>
      <c r="B4" s="18"/>
      <c r="C4" s="19"/>
      <c r="D4" s="19"/>
      <c r="E4" s="19"/>
      <c r="F4" s="19"/>
      <c r="G4" s="19"/>
      <c r="H4" s="20"/>
      <c r="I4" s="18"/>
      <c r="J4" s="18" t="s">
        <v>22</v>
      </c>
      <c r="K4" s="18" t="s">
        <v>23</v>
      </c>
      <c r="L4" s="18"/>
      <c r="M4" s="18" t="s">
        <v>24</v>
      </c>
      <c r="N4" s="18" t="s">
        <v>25</v>
      </c>
      <c r="O4" s="18"/>
      <c r="P4" s="17"/>
      <c r="Q4" s="58"/>
      <c r="R4" s="58"/>
      <c r="S4" s="58"/>
      <c r="T4" s="58"/>
      <c r="U4" s="58"/>
      <c r="V4" s="18"/>
      <c r="W4" s="18"/>
      <c r="X4" s="18"/>
    </row>
    <row r="5" s="2" customFormat="1" ht="40" customHeight="1" spans="1:24">
      <c r="A5" s="17"/>
      <c r="B5" s="18"/>
      <c r="C5" s="19"/>
      <c r="D5" s="19"/>
      <c r="E5" s="19"/>
      <c r="F5" s="19"/>
      <c r="G5" s="19"/>
      <c r="H5" s="20"/>
      <c r="I5" s="18"/>
      <c r="J5" s="18"/>
      <c r="K5" s="18" t="s">
        <v>26</v>
      </c>
      <c r="L5" s="18" t="s">
        <v>27</v>
      </c>
      <c r="M5" s="18"/>
      <c r="N5" s="18"/>
      <c r="O5" s="18"/>
      <c r="P5" s="17"/>
      <c r="Q5" s="58"/>
      <c r="R5" s="58"/>
      <c r="S5" s="58"/>
      <c r="T5" s="58"/>
      <c r="U5" s="58"/>
      <c r="V5" s="18"/>
      <c r="W5" s="18"/>
      <c r="X5" s="18"/>
    </row>
    <row r="6" s="2" customFormat="1" ht="66" customHeight="1" spans="1:24">
      <c r="A6" s="21" t="s">
        <v>28</v>
      </c>
      <c r="B6" s="22"/>
      <c r="C6" s="23"/>
      <c r="D6" s="23"/>
      <c r="E6" s="23"/>
      <c r="F6" s="23"/>
      <c r="G6" s="23"/>
      <c r="H6" s="24"/>
      <c r="I6" s="46">
        <f t="shared" ref="I6:O6" si="0">I7+I38+I43+I77+I79</f>
        <v>53854.4</v>
      </c>
      <c r="J6" s="46">
        <f t="shared" si="0"/>
        <v>53417.4</v>
      </c>
      <c r="K6" s="46">
        <f t="shared" si="0"/>
        <v>33306</v>
      </c>
      <c r="L6" s="46">
        <f t="shared" si="0"/>
        <v>16795.4</v>
      </c>
      <c r="M6" s="46">
        <f t="shared" si="0"/>
        <v>1790</v>
      </c>
      <c r="N6" s="46">
        <f t="shared" si="0"/>
        <v>1526</v>
      </c>
      <c r="O6" s="46">
        <f t="shared" si="0"/>
        <v>98</v>
      </c>
      <c r="P6" s="47"/>
      <c r="Q6" s="59"/>
      <c r="R6" s="59"/>
      <c r="S6" s="59"/>
      <c r="T6" s="59"/>
      <c r="U6" s="59"/>
      <c r="V6" s="60"/>
      <c r="W6" s="60"/>
      <c r="X6" s="61"/>
    </row>
    <row r="7" s="2" customFormat="1" ht="66" customHeight="1" spans="1:24">
      <c r="A7" s="25"/>
      <c r="B7" s="26" t="s">
        <v>29</v>
      </c>
      <c r="C7" s="27"/>
      <c r="D7" s="28"/>
      <c r="E7" s="28"/>
      <c r="F7" s="28"/>
      <c r="G7" s="28"/>
      <c r="H7" s="29"/>
      <c r="I7" s="48">
        <f t="shared" ref="I7:O7" si="1">SUM(I8:I37)</f>
        <v>27887</v>
      </c>
      <c r="J7" s="48">
        <f t="shared" si="1"/>
        <v>27480</v>
      </c>
      <c r="K7" s="48">
        <f t="shared" si="1"/>
        <v>17316</v>
      </c>
      <c r="L7" s="48">
        <f t="shared" si="1"/>
        <v>8174</v>
      </c>
      <c r="M7" s="48">
        <f t="shared" si="1"/>
        <v>695</v>
      </c>
      <c r="N7" s="48">
        <f t="shared" si="1"/>
        <v>1295</v>
      </c>
      <c r="O7" s="48">
        <f t="shared" si="1"/>
        <v>68</v>
      </c>
      <c r="P7" s="49"/>
      <c r="Q7" s="62"/>
      <c r="R7" s="62"/>
      <c r="S7" s="62"/>
      <c r="T7" s="62"/>
      <c r="U7" s="62"/>
      <c r="V7" s="63"/>
      <c r="W7" s="63"/>
      <c r="X7" s="64"/>
    </row>
    <row r="8" s="2" customFormat="1" ht="253" customHeight="1" spans="1:24">
      <c r="A8" s="30">
        <v>1</v>
      </c>
      <c r="B8" s="30" t="s">
        <v>30</v>
      </c>
      <c r="C8" s="30" t="s">
        <v>31</v>
      </c>
      <c r="D8" s="30" t="s">
        <v>32</v>
      </c>
      <c r="E8" s="30" t="s">
        <v>33</v>
      </c>
      <c r="F8" s="30" t="s">
        <v>34</v>
      </c>
      <c r="G8" s="30" t="s">
        <v>35</v>
      </c>
      <c r="H8" s="31" t="s">
        <v>36</v>
      </c>
      <c r="I8" s="30">
        <f>J8+O8</f>
        <v>950</v>
      </c>
      <c r="J8" s="30">
        <f>SUM(K8:N8)</f>
        <v>950</v>
      </c>
      <c r="K8" s="30">
        <v>950</v>
      </c>
      <c r="L8" s="30"/>
      <c r="M8" s="30"/>
      <c r="N8" s="30"/>
      <c r="O8" s="30"/>
      <c r="P8" s="30" t="s">
        <v>37</v>
      </c>
      <c r="Q8" s="65">
        <v>327</v>
      </c>
      <c r="R8" s="65" t="s">
        <v>38</v>
      </c>
      <c r="S8" s="65" t="s">
        <v>39</v>
      </c>
      <c r="T8" s="65" t="s">
        <v>39</v>
      </c>
      <c r="U8" s="65" t="s">
        <v>38</v>
      </c>
      <c r="V8" s="31" t="s">
        <v>40</v>
      </c>
      <c r="W8" s="30" t="s">
        <v>41</v>
      </c>
      <c r="X8" s="30"/>
    </row>
    <row r="9" s="2" customFormat="1" ht="342" customHeight="1" spans="1:24">
      <c r="A9" s="30">
        <v>2</v>
      </c>
      <c r="B9" s="30" t="s">
        <v>42</v>
      </c>
      <c r="C9" s="30" t="s">
        <v>43</v>
      </c>
      <c r="D9" s="30" t="s">
        <v>32</v>
      </c>
      <c r="E9" s="30" t="s">
        <v>33</v>
      </c>
      <c r="F9" s="30" t="s">
        <v>34</v>
      </c>
      <c r="G9" s="30" t="s">
        <v>44</v>
      </c>
      <c r="H9" s="31" t="s">
        <v>45</v>
      </c>
      <c r="I9" s="30">
        <v>390</v>
      </c>
      <c r="J9" s="30">
        <f t="shared" ref="J9:J33" si="2">SUM(K9:N9)</f>
        <v>390</v>
      </c>
      <c r="K9" s="30">
        <v>390</v>
      </c>
      <c r="L9" s="30"/>
      <c r="M9" s="30"/>
      <c r="N9" s="30"/>
      <c r="O9" s="30"/>
      <c r="P9" s="30" t="s">
        <v>46</v>
      </c>
      <c r="Q9" s="65">
        <v>150</v>
      </c>
      <c r="R9" s="65" t="s">
        <v>38</v>
      </c>
      <c r="S9" s="65" t="s">
        <v>39</v>
      </c>
      <c r="T9" s="65" t="s">
        <v>39</v>
      </c>
      <c r="U9" s="65" t="s">
        <v>38</v>
      </c>
      <c r="V9" s="31" t="s">
        <v>47</v>
      </c>
      <c r="W9" s="30" t="s">
        <v>41</v>
      </c>
      <c r="X9" s="30"/>
    </row>
    <row r="10" s="2" customFormat="1" ht="183" customHeight="1" spans="1:24">
      <c r="A10" s="30">
        <v>3</v>
      </c>
      <c r="B10" s="30" t="s">
        <v>48</v>
      </c>
      <c r="C10" s="30" t="s">
        <v>49</v>
      </c>
      <c r="D10" s="30" t="s">
        <v>32</v>
      </c>
      <c r="E10" s="30" t="s">
        <v>33</v>
      </c>
      <c r="F10" s="30" t="s">
        <v>34</v>
      </c>
      <c r="G10" s="30" t="s">
        <v>50</v>
      </c>
      <c r="H10" s="31" t="s">
        <v>51</v>
      </c>
      <c r="I10" s="30">
        <f>J10+O10</f>
        <v>400</v>
      </c>
      <c r="J10" s="30">
        <f t="shared" si="2"/>
        <v>400</v>
      </c>
      <c r="K10" s="30"/>
      <c r="L10" s="30">
        <v>400</v>
      </c>
      <c r="M10" s="30"/>
      <c r="N10" s="30"/>
      <c r="O10" s="30"/>
      <c r="P10" s="30" t="s">
        <v>52</v>
      </c>
      <c r="Q10" s="65">
        <v>146</v>
      </c>
      <c r="R10" s="65" t="s">
        <v>38</v>
      </c>
      <c r="S10" s="65" t="s">
        <v>39</v>
      </c>
      <c r="T10" s="65" t="s">
        <v>39</v>
      </c>
      <c r="U10" s="65" t="s">
        <v>38</v>
      </c>
      <c r="V10" s="31" t="s">
        <v>53</v>
      </c>
      <c r="W10" s="30" t="s">
        <v>41</v>
      </c>
      <c r="X10" s="30"/>
    </row>
    <row r="11" s="2" customFormat="1" ht="114" customHeight="1" spans="1:24">
      <c r="A11" s="30">
        <v>4</v>
      </c>
      <c r="B11" s="30" t="s">
        <v>54</v>
      </c>
      <c r="C11" s="30" t="s">
        <v>55</v>
      </c>
      <c r="D11" s="30" t="s">
        <v>32</v>
      </c>
      <c r="E11" s="30" t="s">
        <v>33</v>
      </c>
      <c r="F11" s="30" t="s">
        <v>34</v>
      </c>
      <c r="G11" s="30" t="s">
        <v>56</v>
      </c>
      <c r="H11" s="31" t="s">
        <v>57</v>
      </c>
      <c r="I11" s="50">
        <v>2950</v>
      </c>
      <c r="J11" s="30">
        <f t="shared" si="2"/>
        <v>2950</v>
      </c>
      <c r="K11" s="30"/>
      <c r="L11" s="30">
        <v>2950</v>
      </c>
      <c r="M11" s="30"/>
      <c r="N11" s="30"/>
      <c r="O11" s="30"/>
      <c r="P11" s="30" t="s">
        <v>46</v>
      </c>
      <c r="Q11" s="65">
        <v>650</v>
      </c>
      <c r="R11" s="65" t="s">
        <v>38</v>
      </c>
      <c r="S11" s="65" t="s">
        <v>39</v>
      </c>
      <c r="T11" s="65" t="s">
        <v>39</v>
      </c>
      <c r="U11" s="65" t="s">
        <v>38</v>
      </c>
      <c r="V11" s="31" t="s">
        <v>58</v>
      </c>
      <c r="W11" s="30" t="s">
        <v>41</v>
      </c>
      <c r="X11" s="30"/>
    </row>
    <row r="12" s="2" customFormat="1" ht="114" customHeight="1" spans="1:24">
      <c r="A12" s="30">
        <v>5</v>
      </c>
      <c r="B12" s="30" t="s">
        <v>59</v>
      </c>
      <c r="C12" s="32" t="s">
        <v>60</v>
      </c>
      <c r="D12" s="33" t="s">
        <v>61</v>
      </c>
      <c r="E12" s="33" t="s">
        <v>62</v>
      </c>
      <c r="F12" s="30" t="s">
        <v>63</v>
      </c>
      <c r="G12" s="33" t="s">
        <v>64</v>
      </c>
      <c r="H12" s="31" t="s">
        <v>65</v>
      </c>
      <c r="I12" s="50">
        <v>2200</v>
      </c>
      <c r="J12" s="30">
        <f t="shared" si="2"/>
        <v>2200</v>
      </c>
      <c r="K12" s="30">
        <v>2200</v>
      </c>
      <c r="L12" s="30"/>
      <c r="M12" s="30"/>
      <c r="N12" s="30"/>
      <c r="O12" s="30"/>
      <c r="P12" s="30" t="s">
        <v>46</v>
      </c>
      <c r="Q12" s="65"/>
      <c r="R12" s="65" t="s">
        <v>38</v>
      </c>
      <c r="S12" s="65" t="s">
        <v>39</v>
      </c>
      <c r="T12" s="65" t="s">
        <v>39</v>
      </c>
      <c r="U12" s="65" t="s">
        <v>38</v>
      </c>
      <c r="V12" s="31" t="s">
        <v>66</v>
      </c>
      <c r="W12" s="30" t="s">
        <v>67</v>
      </c>
      <c r="X12" s="30"/>
    </row>
    <row r="13" s="2" customFormat="1" ht="195" customHeight="1" spans="1:24">
      <c r="A13" s="30">
        <v>6</v>
      </c>
      <c r="B13" s="30" t="s">
        <v>68</v>
      </c>
      <c r="C13" s="30" t="s">
        <v>69</v>
      </c>
      <c r="D13" s="30" t="s">
        <v>32</v>
      </c>
      <c r="E13" s="30" t="s">
        <v>33</v>
      </c>
      <c r="F13" s="30" t="s">
        <v>63</v>
      </c>
      <c r="G13" s="30" t="s">
        <v>70</v>
      </c>
      <c r="H13" s="31" t="s">
        <v>71</v>
      </c>
      <c r="I13" s="30">
        <f>J13+O13</f>
        <v>1300</v>
      </c>
      <c r="J13" s="30">
        <f t="shared" si="2"/>
        <v>1300</v>
      </c>
      <c r="K13" s="30"/>
      <c r="L13" s="30">
        <v>1300</v>
      </c>
      <c r="M13" s="30"/>
      <c r="N13" s="30"/>
      <c r="O13" s="30"/>
      <c r="P13" s="30" t="s">
        <v>46</v>
      </c>
      <c r="Q13" s="65">
        <v>185</v>
      </c>
      <c r="R13" s="65" t="s">
        <v>38</v>
      </c>
      <c r="S13" s="65" t="s">
        <v>39</v>
      </c>
      <c r="T13" s="65" t="s">
        <v>39</v>
      </c>
      <c r="U13" s="65" t="s">
        <v>38</v>
      </c>
      <c r="V13" s="31" t="s">
        <v>72</v>
      </c>
      <c r="W13" s="30" t="s">
        <v>67</v>
      </c>
      <c r="X13" s="30"/>
    </row>
    <row r="14" s="2" customFormat="1" ht="246" customHeight="1" spans="1:24">
      <c r="A14" s="30">
        <v>7</v>
      </c>
      <c r="B14" s="30" t="s">
        <v>73</v>
      </c>
      <c r="C14" s="30" t="s">
        <v>74</v>
      </c>
      <c r="D14" s="30" t="s">
        <v>32</v>
      </c>
      <c r="E14" s="30" t="s">
        <v>33</v>
      </c>
      <c r="F14" s="30" t="s">
        <v>63</v>
      </c>
      <c r="G14" s="30" t="s">
        <v>75</v>
      </c>
      <c r="H14" s="31" t="s">
        <v>76</v>
      </c>
      <c r="I14" s="30">
        <v>200</v>
      </c>
      <c r="J14" s="30">
        <f t="shared" si="2"/>
        <v>200</v>
      </c>
      <c r="K14" s="30"/>
      <c r="L14" s="30">
        <v>200</v>
      </c>
      <c r="M14" s="30"/>
      <c r="N14" s="30"/>
      <c r="O14" s="30"/>
      <c r="P14" s="30" t="s">
        <v>46</v>
      </c>
      <c r="Q14" s="65">
        <v>70</v>
      </c>
      <c r="R14" s="65" t="s">
        <v>38</v>
      </c>
      <c r="S14" s="65" t="s">
        <v>39</v>
      </c>
      <c r="T14" s="65" t="s">
        <v>39</v>
      </c>
      <c r="U14" s="65" t="s">
        <v>38</v>
      </c>
      <c r="V14" s="31" t="s">
        <v>77</v>
      </c>
      <c r="W14" s="30" t="s">
        <v>78</v>
      </c>
      <c r="X14" s="30"/>
    </row>
    <row r="15" s="2" customFormat="1" ht="195" customHeight="1" spans="1:24">
      <c r="A15" s="30">
        <v>8</v>
      </c>
      <c r="B15" s="30" t="s">
        <v>79</v>
      </c>
      <c r="C15" s="30" t="s">
        <v>80</v>
      </c>
      <c r="D15" s="30" t="s">
        <v>32</v>
      </c>
      <c r="E15" s="30" t="s">
        <v>81</v>
      </c>
      <c r="F15" s="30" t="s">
        <v>82</v>
      </c>
      <c r="G15" s="30" t="s">
        <v>83</v>
      </c>
      <c r="H15" s="31" t="s">
        <v>84</v>
      </c>
      <c r="I15" s="30">
        <f>J15+O15</f>
        <v>800</v>
      </c>
      <c r="J15" s="30">
        <f t="shared" si="2"/>
        <v>800</v>
      </c>
      <c r="K15" s="30">
        <v>800</v>
      </c>
      <c r="L15" s="30"/>
      <c r="M15" s="30"/>
      <c r="N15" s="30"/>
      <c r="O15" s="30"/>
      <c r="P15" s="30" t="s">
        <v>85</v>
      </c>
      <c r="Q15" s="65">
        <v>500</v>
      </c>
      <c r="R15" s="65" t="s">
        <v>38</v>
      </c>
      <c r="S15" s="65" t="s">
        <v>39</v>
      </c>
      <c r="T15" s="65" t="s">
        <v>39</v>
      </c>
      <c r="U15" s="65" t="s">
        <v>38</v>
      </c>
      <c r="V15" s="31" t="s">
        <v>86</v>
      </c>
      <c r="W15" s="30" t="s">
        <v>78</v>
      </c>
      <c r="X15" s="30"/>
    </row>
    <row r="16" s="2" customFormat="1" ht="163" customHeight="1" spans="1:24">
      <c r="A16" s="30">
        <v>9</v>
      </c>
      <c r="B16" s="30" t="s">
        <v>87</v>
      </c>
      <c r="C16" s="30" t="s">
        <v>88</v>
      </c>
      <c r="D16" s="30" t="s">
        <v>32</v>
      </c>
      <c r="E16" s="30" t="s">
        <v>81</v>
      </c>
      <c r="F16" s="30" t="s">
        <v>89</v>
      </c>
      <c r="G16" s="30" t="s">
        <v>90</v>
      </c>
      <c r="H16" s="31" t="s">
        <v>91</v>
      </c>
      <c r="I16" s="30">
        <f>J16+O16</f>
        <v>600</v>
      </c>
      <c r="J16" s="30">
        <f t="shared" si="2"/>
        <v>600</v>
      </c>
      <c r="K16" s="30"/>
      <c r="L16" s="30"/>
      <c r="M16" s="30"/>
      <c r="N16" s="30">
        <v>600</v>
      </c>
      <c r="O16" s="30"/>
      <c r="P16" s="51" t="s">
        <v>46</v>
      </c>
      <c r="Q16" s="65">
        <v>7000</v>
      </c>
      <c r="R16" s="65" t="s">
        <v>39</v>
      </c>
      <c r="S16" s="65" t="s">
        <v>39</v>
      </c>
      <c r="T16" s="65" t="s">
        <v>38</v>
      </c>
      <c r="U16" s="65" t="s">
        <v>38</v>
      </c>
      <c r="V16" s="31" t="s">
        <v>92</v>
      </c>
      <c r="W16" s="66" t="s">
        <v>78</v>
      </c>
      <c r="X16" s="30"/>
    </row>
    <row r="17" s="2" customFormat="1" ht="143" customHeight="1" spans="1:24">
      <c r="A17" s="30">
        <v>10</v>
      </c>
      <c r="B17" s="30" t="s">
        <v>93</v>
      </c>
      <c r="C17" s="30" t="s">
        <v>94</v>
      </c>
      <c r="D17" s="30" t="s">
        <v>32</v>
      </c>
      <c r="E17" s="30" t="s">
        <v>81</v>
      </c>
      <c r="F17" s="30" t="s">
        <v>95</v>
      </c>
      <c r="G17" s="30" t="s">
        <v>90</v>
      </c>
      <c r="H17" s="31" t="s">
        <v>96</v>
      </c>
      <c r="I17" s="30">
        <f>J17+O17</f>
        <v>3013</v>
      </c>
      <c r="J17" s="30">
        <f t="shared" si="2"/>
        <v>3013</v>
      </c>
      <c r="K17" s="33">
        <v>2500</v>
      </c>
      <c r="L17" s="33">
        <v>513</v>
      </c>
      <c r="M17" s="30"/>
      <c r="N17" s="30"/>
      <c r="O17" s="30"/>
      <c r="P17" s="51" t="s">
        <v>46</v>
      </c>
      <c r="Q17" s="65">
        <v>7000</v>
      </c>
      <c r="R17" s="65" t="s">
        <v>39</v>
      </c>
      <c r="S17" s="65" t="s">
        <v>39</v>
      </c>
      <c r="T17" s="65" t="s">
        <v>38</v>
      </c>
      <c r="U17" s="65" t="s">
        <v>38</v>
      </c>
      <c r="V17" s="31" t="s">
        <v>97</v>
      </c>
      <c r="W17" s="30" t="s">
        <v>78</v>
      </c>
      <c r="X17" s="30"/>
    </row>
    <row r="18" s="2" customFormat="1" ht="143" customHeight="1" spans="1:24">
      <c r="A18" s="30">
        <v>11</v>
      </c>
      <c r="B18" s="30" t="s">
        <v>98</v>
      </c>
      <c r="C18" s="30" t="s">
        <v>99</v>
      </c>
      <c r="D18" s="30" t="s">
        <v>32</v>
      </c>
      <c r="E18" s="30" t="s">
        <v>81</v>
      </c>
      <c r="F18" s="30" t="s">
        <v>95</v>
      </c>
      <c r="G18" s="30" t="s">
        <v>90</v>
      </c>
      <c r="H18" s="31" t="s">
        <v>100</v>
      </c>
      <c r="I18" s="30">
        <f>J18+O18</f>
        <v>3510.6</v>
      </c>
      <c r="J18" s="30">
        <f t="shared" si="2"/>
        <v>3510.6</v>
      </c>
      <c r="K18" s="30">
        <v>1910.6</v>
      </c>
      <c r="L18" s="30">
        <v>1600</v>
      </c>
      <c r="M18" s="30"/>
      <c r="N18" s="30"/>
      <c r="O18" s="30"/>
      <c r="P18" s="51" t="s">
        <v>46</v>
      </c>
      <c r="Q18" s="65">
        <v>7000</v>
      </c>
      <c r="R18" s="65" t="s">
        <v>39</v>
      </c>
      <c r="S18" s="65" t="s">
        <v>39</v>
      </c>
      <c r="T18" s="65" t="s">
        <v>38</v>
      </c>
      <c r="U18" s="65" t="s">
        <v>38</v>
      </c>
      <c r="V18" s="31" t="s">
        <v>101</v>
      </c>
      <c r="W18" s="30" t="s">
        <v>78</v>
      </c>
      <c r="X18" s="30"/>
    </row>
    <row r="19" s="2" customFormat="1" ht="143" customHeight="1" spans="1:24">
      <c r="A19" s="30">
        <v>12</v>
      </c>
      <c r="B19" s="30" t="s">
        <v>102</v>
      </c>
      <c r="C19" s="30" t="s">
        <v>103</v>
      </c>
      <c r="D19" s="30" t="s">
        <v>32</v>
      </c>
      <c r="E19" s="30" t="s">
        <v>81</v>
      </c>
      <c r="F19" s="30" t="s">
        <v>104</v>
      </c>
      <c r="G19" s="30" t="s">
        <v>90</v>
      </c>
      <c r="H19" s="31" t="s">
        <v>105</v>
      </c>
      <c r="I19" s="30">
        <f>J19+O19</f>
        <v>600</v>
      </c>
      <c r="J19" s="30">
        <f t="shared" si="2"/>
        <v>600</v>
      </c>
      <c r="K19" s="30">
        <v>600</v>
      </c>
      <c r="L19" s="30"/>
      <c r="M19" s="30"/>
      <c r="N19" s="30"/>
      <c r="O19" s="30"/>
      <c r="P19" s="51" t="s">
        <v>46</v>
      </c>
      <c r="Q19" s="65">
        <v>10000</v>
      </c>
      <c r="R19" s="65" t="s">
        <v>39</v>
      </c>
      <c r="S19" s="65" t="s">
        <v>39</v>
      </c>
      <c r="T19" s="65" t="s">
        <v>38</v>
      </c>
      <c r="U19" s="65" t="s">
        <v>38</v>
      </c>
      <c r="V19" s="31" t="s">
        <v>106</v>
      </c>
      <c r="W19" s="30" t="s">
        <v>78</v>
      </c>
      <c r="X19" s="30"/>
    </row>
    <row r="20" s="2" customFormat="1" ht="151" customHeight="1" spans="1:24">
      <c r="A20" s="30">
        <v>13</v>
      </c>
      <c r="B20" s="30" t="s">
        <v>107</v>
      </c>
      <c r="C20" s="30" t="s">
        <v>108</v>
      </c>
      <c r="D20" s="30" t="s">
        <v>32</v>
      </c>
      <c r="E20" s="30" t="s">
        <v>81</v>
      </c>
      <c r="F20" s="30" t="s">
        <v>95</v>
      </c>
      <c r="G20" s="30" t="s">
        <v>90</v>
      </c>
      <c r="H20" s="31" t="s">
        <v>109</v>
      </c>
      <c r="I20" s="30">
        <v>100</v>
      </c>
      <c r="J20" s="30">
        <f t="shared" si="2"/>
        <v>100</v>
      </c>
      <c r="K20" s="30">
        <v>100</v>
      </c>
      <c r="L20" s="30"/>
      <c r="M20" s="30"/>
      <c r="N20" s="30"/>
      <c r="O20" s="30"/>
      <c r="P20" s="30" t="s">
        <v>46</v>
      </c>
      <c r="Q20" s="65">
        <v>5600</v>
      </c>
      <c r="R20" s="65" t="s">
        <v>39</v>
      </c>
      <c r="S20" s="65" t="s">
        <v>39</v>
      </c>
      <c r="T20" s="65" t="s">
        <v>38</v>
      </c>
      <c r="U20" s="65" t="s">
        <v>38</v>
      </c>
      <c r="V20" s="31" t="s">
        <v>110</v>
      </c>
      <c r="W20" s="30" t="s">
        <v>78</v>
      </c>
      <c r="X20" s="30"/>
    </row>
    <row r="21" s="2" customFormat="1" ht="183" customHeight="1" spans="1:24">
      <c r="A21" s="30">
        <v>14</v>
      </c>
      <c r="B21" s="30" t="s">
        <v>111</v>
      </c>
      <c r="C21" s="30" t="s">
        <v>112</v>
      </c>
      <c r="D21" s="30" t="s">
        <v>32</v>
      </c>
      <c r="E21" s="30" t="s">
        <v>81</v>
      </c>
      <c r="F21" s="30" t="s">
        <v>113</v>
      </c>
      <c r="G21" s="30" t="s">
        <v>90</v>
      </c>
      <c r="H21" s="31" t="s">
        <v>114</v>
      </c>
      <c r="I21" s="30">
        <f>J21+O21</f>
        <v>240</v>
      </c>
      <c r="J21" s="30">
        <f t="shared" si="2"/>
        <v>240</v>
      </c>
      <c r="K21" s="30">
        <v>240</v>
      </c>
      <c r="L21" s="30"/>
      <c r="M21" s="30"/>
      <c r="N21" s="30"/>
      <c r="O21" s="30"/>
      <c r="P21" s="51" t="s">
        <v>46</v>
      </c>
      <c r="Q21" s="65">
        <v>12000</v>
      </c>
      <c r="R21" s="65" t="s">
        <v>39</v>
      </c>
      <c r="S21" s="65" t="s">
        <v>39</v>
      </c>
      <c r="T21" s="65" t="s">
        <v>38</v>
      </c>
      <c r="U21" s="65" t="s">
        <v>38</v>
      </c>
      <c r="V21" s="31" t="s">
        <v>115</v>
      </c>
      <c r="W21" s="30" t="s">
        <v>78</v>
      </c>
      <c r="X21" s="67"/>
    </row>
    <row r="22" s="3" customFormat="1" ht="114" customHeight="1" spans="1:24">
      <c r="A22" s="30">
        <v>15</v>
      </c>
      <c r="B22" s="30" t="s">
        <v>116</v>
      </c>
      <c r="C22" s="34" t="s">
        <v>117</v>
      </c>
      <c r="D22" s="30" t="s">
        <v>32</v>
      </c>
      <c r="E22" s="30" t="s">
        <v>81</v>
      </c>
      <c r="F22" s="30" t="s">
        <v>118</v>
      </c>
      <c r="G22" s="34" t="s">
        <v>119</v>
      </c>
      <c r="H22" s="31" t="s">
        <v>120</v>
      </c>
      <c r="I22" s="30">
        <v>912</v>
      </c>
      <c r="J22" s="30">
        <f t="shared" si="2"/>
        <v>912</v>
      </c>
      <c r="K22" s="30">
        <v>912</v>
      </c>
      <c r="L22" s="30"/>
      <c r="M22" s="30"/>
      <c r="N22" s="30"/>
      <c r="O22" s="30"/>
      <c r="P22" s="30" t="s">
        <v>46</v>
      </c>
      <c r="Q22" s="30">
        <v>650</v>
      </c>
      <c r="R22" s="51" t="s">
        <v>38</v>
      </c>
      <c r="S22" s="65" t="s">
        <v>39</v>
      </c>
      <c r="T22" s="65" t="s">
        <v>39</v>
      </c>
      <c r="U22" s="65" t="s">
        <v>38</v>
      </c>
      <c r="V22" s="65" t="s">
        <v>121</v>
      </c>
      <c r="W22" s="30" t="s">
        <v>122</v>
      </c>
      <c r="X22" s="30"/>
    </row>
    <row r="23" s="2" customFormat="1" ht="136" customHeight="1" spans="1:24">
      <c r="A23" s="30">
        <v>16</v>
      </c>
      <c r="B23" s="30" t="s">
        <v>123</v>
      </c>
      <c r="C23" s="35" t="s">
        <v>124</v>
      </c>
      <c r="D23" s="30" t="s">
        <v>32</v>
      </c>
      <c r="E23" s="30" t="s">
        <v>125</v>
      </c>
      <c r="F23" s="30" t="s">
        <v>126</v>
      </c>
      <c r="G23" s="30" t="s">
        <v>90</v>
      </c>
      <c r="H23" s="31" t="s">
        <v>127</v>
      </c>
      <c r="I23" s="30">
        <f>J23+O23</f>
        <v>1168</v>
      </c>
      <c r="J23" s="30">
        <f t="shared" si="2"/>
        <v>1100</v>
      </c>
      <c r="K23" s="33">
        <v>700</v>
      </c>
      <c r="L23" s="33">
        <v>400</v>
      </c>
      <c r="M23" s="30"/>
      <c r="N23" s="30"/>
      <c r="O23" s="30">
        <v>68</v>
      </c>
      <c r="P23" s="51" t="s">
        <v>128</v>
      </c>
      <c r="Q23" s="65">
        <v>15000</v>
      </c>
      <c r="R23" s="65" t="s">
        <v>39</v>
      </c>
      <c r="S23" s="65" t="s">
        <v>39</v>
      </c>
      <c r="T23" s="65" t="s">
        <v>38</v>
      </c>
      <c r="U23" s="65" t="s">
        <v>38</v>
      </c>
      <c r="V23" s="31" t="s">
        <v>129</v>
      </c>
      <c r="W23" s="30" t="s">
        <v>78</v>
      </c>
      <c r="X23" s="30"/>
    </row>
    <row r="24" s="1" customFormat="1" ht="166" customHeight="1" spans="1:24">
      <c r="A24" s="30">
        <v>17</v>
      </c>
      <c r="B24" s="30" t="s">
        <v>130</v>
      </c>
      <c r="C24" s="30" t="s">
        <v>131</v>
      </c>
      <c r="D24" s="30" t="s">
        <v>32</v>
      </c>
      <c r="E24" s="30" t="s">
        <v>132</v>
      </c>
      <c r="F24" s="30" t="s">
        <v>133</v>
      </c>
      <c r="G24" s="30" t="s">
        <v>134</v>
      </c>
      <c r="H24" s="31" t="s">
        <v>135</v>
      </c>
      <c r="I24" s="30">
        <v>639</v>
      </c>
      <c r="J24" s="30">
        <f t="shared" si="2"/>
        <v>639</v>
      </c>
      <c r="K24" s="50"/>
      <c r="L24" s="51"/>
      <c r="M24" s="51">
        <v>639</v>
      </c>
      <c r="N24" s="52"/>
      <c r="O24" s="30"/>
      <c r="P24" s="30" t="s">
        <v>136</v>
      </c>
      <c r="Q24" s="65">
        <v>162</v>
      </c>
      <c r="R24" s="65" t="s">
        <v>38</v>
      </c>
      <c r="S24" s="65" t="s">
        <v>39</v>
      </c>
      <c r="T24" s="65" t="s">
        <v>39</v>
      </c>
      <c r="U24" s="65" t="s">
        <v>38</v>
      </c>
      <c r="V24" s="31" t="s">
        <v>137</v>
      </c>
      <c r="W24" s="30" t="s">
        <v>138</v>
      </c>
      <c r="X24" s="51"/>
    </row>
    <row r="25" s="1" customFormat="1" ht="160" customHeight="1" spans="1:24">
      <c r="A25" s="30">
        <v>18</v>
      </c>
      <c r="B25" s="30" t="s">
        <v>139</v>
      </c>
      <c r="C25" s="30" t="s">
        <v>140</v>
      </c>
      <c r="D25" s="30" t="s">
        <v>32</v>
      </c>
      <c r="E25" s="31" t="s">
        <v>33</v>
      </c>
      <c r="F25" s="30" t="s">
        <v>141</v>
      </c>
      <c r="G25" s="30" t="s">
        <v>70</v>
      </c>
      <c r="H25" s="31" t="s">
        <v>142</v>
      </c>
      <c r="I25" s="30">
        <v>900</v>
      </c>
      <c r="J25" s="30">
        <f t="shared" si="2"/>
        <v>561</v>
      </c>
      <c r="K25" s="53">
        <v>561</v>
      </c>
      <c r="L25" s="52"/>
      <c r="M25" s="52"/>
      <c r="N25" s="52"/>
      <c r="O25" s="30"/>
      <c r="P25" s="30" t="s">
        <v>46</v>
      </c>
      <c r="Q25" s="65">
        <v>50</v>
      </c>
      <c r="R25" s="65" t="s">
        <v>38</v>
      </c>
      <c r="S25" s="65" t="s">
        <v>39</v>
      </c>
      <c r="T25" s="65" t="s">
        <v>39</v>
      </c>
      <c r="U25" s="65" t="s">
        <v>38</v>
      </c>
      <c r="V25" s="31" t="s">
        <v>143</v>
      </c>
      <c r="W25" s="30" t="s">
        <v>67</v>
      </c>
      <c r="X25" s="51"/>
    </row>
    <row r="26" s="1" customFormat="1" ht="151" customHeight="1" spans="1:24">
      <c r="A26" s="30">
        <v>19</v>
      </c>
      <c r="B26" s="30" t="s">
        <v>144</v>
      </c>
      <c r="C26" s="30" t="s">
        <v>145</v>
      </c>
      <c r="D26" s="30" t="s">
        <v>32</v>
      </c>
      <c r="E26" s="30" t="s">
        <v>132</v>
      </c>
      <c r="F26" s="30" t="s">
        <v>133</v>
      </c>
      <c r="G26" s="30" t="s">
        <v>146</v>
      </c>
      <c r="H26" s="31" t="s">
        <v>147</v>
      </c>
      <c r="I26" s="30">
        <v>840</v>
      </c>
      <c r="J26" s="30">
        <f t="shared" si="2"/>
        <v>840</v>
      </c>
      <c r="K26" s="50">
        <v>840</v>
      </c>
      <c r="L26" s="30"/>
      <c r="M26" s="30"/>
      <c r="N26" s="30"/>
      <c r="O26" s="30"/>
      <c r="P26" s="30" t="s">
        <v>136</v>
      </c>
      <c r="Q26" s="65">
        <v>456</v>
      </c>
      <c r="R26" s="65" t="s">
        <v>38</v>
      </c>
      <c r="S26" s="65" t="s">
        <v>39</v>
      </c>
      <c r="T26" s="65" t="s">
        <v>39</v>
      </c>
      <c r="U26" s="65" t="s">
        <v>38</v>
      </c>
      <c r="V26" s="31" t="s">
        <v>148</v>
      </c>
      <c r="W26" s="30" t="s">
        <v>149</v>
      </c>
      <c r="X26" s="51"/>
    </row>
    <row r="27" s="1" customFormat="1" ht="151" customHeight="1" spans="1:24">
      <c r="A27" s="30">
        <v>20</v>
      </c>
      <c r="B27" s="30" t="s">
        <v>150</v>
      </c>
      <c r="C27" s="30" t="s">
        <v>151</v>
      </c>
      <c r="D27" s="30" t="s">
        <v>32</v>
      </c>
      <c r="E27" s="30" t="s">
        <v>132</v>
      </c>
      <c r="F27" s="30" t="s">
        <v>133</v>
      </c>
      <c r="G27" s="30" t="s">
        <v>152</v>
      </c>
      <c r="H27" s="31" t="s">
        <v>153</v>
      </c>
      <c r="I27" s="30">
        <v>680</v>
      </c>
      <c r="J27" s="30">
        <f t="shared" si="2"/>
        <v>680</v>
      </c>
      <c r="K27" s="50">
        <v>680</v>
      </c>
      <c r="L27" s="30"/>
      <c r="M27" s="30"/>
      <c r="N27" s="30"/>
      <c r="O27" s="30"/>
      <c r="P27" s="30" t="s">
        <v>136</v>
      </c>
      <c r="Q27" s="65">
        <v>650</v>
      </c>
      <c r="R27" s="65" t="s">
        <v>38</v>
      </c>
      <c r="S27" s="65" t="s">
        <v>39</v>
      </c>
      <c r="T27" s="65" t="s">
        <v>39</v>
      </c>
      <c r="U27" s="65" t="s">
        <v>38</v>
      </c>
      <c r="V27" s="30" t="s">
        <v>148</v>
      </c>
      <c r="W27" s="30" t="s">
        <v>149</v>
      </c>
      <c r="X27" s="51"/>
    </row>
    <row r="28" s="1" customFormat="1" ht="151" customHeight="1" spans="1:24">
      <c r="A28" s="30">
        <v>21</v>
      </c>
      <c r="B28" s="30" t="s">
        <v>154</v>
      </c>
      <c r="C28" s="30" t="s">
        <v>155</v>
      </c>
      <c r="D28" s="30" t="s">
        <v>32</v>
      </c>
      <c r="E28" s="30" t="s">
        <v>132</v>
      </c>
      <c r="F28" s="30" t="s">
        <v>133</v>
      </c>
      <c r="G28" s="30" t="s">
        <v>156</v>
      </c>
      <c r="H28" s="31" t="s">
        <v>157</v>
      </c>
      <c r="I28" s="30">
        <v>790</v>
      </c>
      <c r="J28" s="30">
        <f t="shared" si="2"/>
        <v>790</v>
      </c>
      <c r="K28" s="50">
        <v>790</v>
      </c>
      <c r="L28" s="30"/>
      <c r="M28" s="30"/>
      <c r="N28" s="30"/>
      <c r="O28" s="30"/>
      <c r="P28" s="30" t="s">
        <v>136</v>
      </c>
      <c r="Q28" s="65">
        <v>760</v>
      </c>
      <c r="R28" s="65" t="s">
        <v>38</v>
      </c>
      <c r="S28" s="65" t="s">
        <v>39</v>
      </c>
      <c r="T28" s="65" t="s">
        <v>39</v>
      </c>
      <c r="U28" s="65" t="s">
        <v>38</v>
      </c>
      <c r="V28" s="30" t="s">
        <v>148</v>
      </c>
      <c r="W28" s="30" t="s">
        <v>149</v>
      </c>
      <c r="X28" s="51"/>
    </row>
    <row r="29" s="1" customFormat="1" ht="151" customHeight="1" spans="1:24">
      <c r="A29" s="30">
        <v>22</v>
      </c>
      <c r="B29" s="30" t="s">
        <v>158</v>
      </c>
      <c r="C29" s="30" t="s">
        <v>159</v>
      </c>
      <c r="D29" s="30" t="s">
        <v>32</v>
      </c>
      <c r="E29" s="30" t="s">
        <v>132</v>
      </c>
      <c r="F29" s="30" t="s">
        <v>133</v>
      </c>
      <c r="G29" s="30" t="s">
        <v>160</v>
      </c>
      <c r="H29" s="31" t="s">
        <v>161</v>
      </c>
      <c r="I29" s="30">
        <v>600</v>
      </c>
      <c r="J29" s="30">
        <f t="shared" si="2"/>
        <v>600</v>
      </c>
      <c r="K29" s="51"/>
      <c r="L29" s="51"/>
      <c r="M29" s="52"/>
      <c r="N29" s="51">
        <v>600</v>
      </c>
      <c r="O29" s="30"/>
      <c r="P29" s="30" t="s">
        <v>136</v>
      </c>
      <c r="Q29" s="65">
        <v>600</v>
      </c>
      <c r="R29" s="65" t="s">
        <v>38</v>
      </c>
      <c r="S29" s="65" t="s">
        <v>39</v>
      </c>
      <c r="T29" s="65" t="s">
        <v>39</v>
      </c>
      <c r="U29" s="65" t="s">
        <v>38</v>
      </c>
      <c r="V29" s="30" t="s">
        <v>148</v>
      </c>
      <c r="W29" s="30" t="s">
        <v>149</v>
      </c>
      <c r="X29" s="51"/>
    </row>
    <row r="30" s="1" customFormat="1" ht="151" customHeight="1" spans="1:24">
      <c r="A30" s="30">
        <v>23</v>
      </c>
      <c r="B30" s="30" t="s">
        <v>162</v>
      </c>
      <c r="C30" s="30" t="s">
        <v>163</v>
      </c>
      <c r="D30" s="30" t="s">
        <v>32</v>
      </c>
      <c r="E30" s="30" t="s">
        <v>132</v>
      </c>
      <c r="F30" s="30" t="s">
        <v>133</v>
      </c>
      <c r="G30" s="30" t="s">
        <v>164</v>
      </c>
      <c r="H30" s="31" t="s">
        <v>165</v>
      </c>
      <c r="I30" s="30">
        <v>998.85</v>
      </c>
      <c r="J30" s="53">
        <f t="shared" si="2"/>
        <v>998.85</v>
      </c>
      <c r="K30" s="50">
        <v>998.85</v>
      </c>
      <c r="L30" s="51"/>
      <c r="M30" s="51"/>
      <c r="N30" s="52"/>
      <c r="O30" s="30"/>
      <c r="P30" s="30" t="s">
        <v>136</v>
      </c>
      <c r="Q30" s="65">
        <v>800</v>
      </c>
      <c r="R30" s="65" t="s">
        <v>38</v>
      </c>
      <c r="S30" s="65" t="s">
        <v>39</v>
      </c>
      <c r="T30" s="65" t="s">
        <v>39</v>
      </c>
      <c r="U30" s="65" t="s">
        <v>38</v>
      </c>
      <c r="V30" s="31" t="s">
        <v>148</v>
      </c>
      <c r="W30" s="30" t="s">
        <v>149</v>
      </c>
      <c r="X30" s="51"/>
    </row>
    <row r="31" s="1" customFormat="1" ht="151" customHeight="1" spans="1:24">
      <c r="A31" s="30">
        <v>24</v>
      </c>
      <c r="B31" s="30" t="s">
        <v>166</v>
      </c>
      <c r="C31" s="30" t="s">
        <v>167</v>
      </c>
      <c r="D31" s="30" t="s">
        <v>32</v>
      </c>
      <c r="E31" s="30" t="s">
        <v>132</v>
      </c>
      <c r="F31" s="30" t="s">
        <v>133</v>
      </c>
      <c r="G31" s="30" t="s">
        <v>168</v>
      </c>
      <c r="H31" s="31" t="s">
        <v>169</v>
      </c>
      <c r="I31" s="30">
        <v>802</v>
      </c>
      <c r="J31" s="30">
        <f t="shared" si="2"/>
        <v>802</v>
      </c>
      <c r="K31" s="50">
        <v>802</v>
      </c>
      <c r="L31" s="51"/>
      <c r="M31" s="51"/>
      <c r="N31" s="52"/>
      <c r="O31" s="30"/>
      <c r="P31" s="30" t="s">
        <v>46</v>
      </c>
      <c r="Q31" s="65">
        <v>800</v>
      </c>
      <c r="R31" s="65" t="s">
        <v>38</v>
      </c>
      <c r="S31" s="65" t="s">
        <v>39</v>
      </c>
      <c r="T31" s="65" t="s">
        <v>39</v>
      </c>
      <c r="U31" s="65" t="s">
        <v>38</v>
      </c>
      <c r="V31" s="31" t="s">
        <v>148</v>
      </c>
      <c r="W31" s="30" t="s">
        <v>149</v>
      </c>
      <c r="X31" s="51"/>
    </row>
    <row r="32" s="1" customFormat="1" ht="151" customHeight="1" spans="1:24">
      <c r="A32" s="30">
        <v>25</v>
      </c>
      <c r="B32" s="30" t="s">
        <v>170</v>
      </c>
      <c r="C32" s="30" t="s">
        <v>171</v>
      </c>
      <c r="D32" s="30" t="s">
        <v>32</v>
      </c>
      <c r="E32" s="30" t="s">
        <v>172</v>
      </c>
      <c r="F32" s="30" t="s">
        <v>173</v>
      </c>
      <c r="G32" s="30" t="s">
        <v>90</v>
      </c>
      <c r="H32" s="31" t="s">
        <v>174</v>
      </c>
      <c r="I32" s="30">
        <v>399.55</v>
      </c>
      <c r="J32" s="30">
        <f t="shared" ref="J32:J37" si="3">SUM(K32:N32)</f>
        <v>399.55</v>
      </c>
      <c r="K32" s="50">
        <v>399.55</v>
      </c>
      <c r="L32" s="51"/>
      <c r="M32" s="51"/>
      <c r="N32" s="52"/>
      <c r="O32" s="30"/>
      <c r="P32" s="30" t="s">
        <v>136</v>
      </c>
      <c r="Q32" s="65">
        <v>56000</v>
      </c>
      <c r="R32" s="65" t="s">
        <v>38</v>
      </c>
      <c r="S32" s="65" t="s">
        <v>39</v>
      </c>
      <c r="T32" s="65" t="s">
        <v>38</v>
      </c>
      <c r="U32" s="65" t="s">
        <v>38</v>
      </c>
      <c r="V32" s="31" t="s">
        <v>175</v>
      </c>
      <c r="W32" s="30" t="s">
        <v>122</v>
      </c>
      <c r="X32" s="51"/>
    </row>
    <row r="33" s="1" customFormat="1" ht="151" customHeight="1" spans="1:24">
      <c r="A33" s="30">
        <v>26</v>
      </c>
      <c r="B33" s="30" t="s">
        <v>176</v>
      </c>
      <c r="C33" s="30" t="s">
        <v>177</v>
      </c>
      <c r="D33" s="30" t="s">
        <v>32</v>
      </c>
      <c r="E33" s="30" t="s">
        <v>172</v>
      </c>
      <c r="F33" s="30" t="s">
        <v>173</v>
      </c>
      <c r="G33" s="30" t="s">
        <v>90</v>
      </c>
      <c r="H33" s="31" t="s">
        <v>178</v>
      </c>
      <c r="I33" s="30">
        <v>360</v>
      </c>
      <c r="J33" s="30">
        <f t="shared" si="3"/>
        <v>360</v>
      </c>
      <c r="K33" s="50">
        <v>360</v>
      </c>
      <c r="L33" s="51"/>
      <c r="M33" s="51"/>
      <c r="N33" s="52"/>
      <c r="O33" s="30"/>
      <c r="P33" s="30" t="s">
        <v>136</v>
      </c>
      <c r="Q33" s="65">
        <v>56000</v>
      </c>
      <c r="R33" s="65" t="s">
        <v>38</v>
      </c>
      <c r="S33" s="65" t="s">
        <v>39</v>
      </c>
      <c r="T33" s="65" t="s">
        <v>38</v>
      </c>
      <c r="U33" s="65" t="s">
        <v>38</v>
      </c>
      <c r="V33" s="31" t="s">
        <v>179</v>
      </c>
      <c r="W33" s="30" t="s">
        <v>122</v>
      </c>
      <c r="X33" s="51"/>
    </row>
    <row r="34" s="1" customFormat="1" ht="151" customHeight="1" spans="1:24">
      <c r="A34" s="30">
        <v>27</v>
      </c>
      <c r="B34" s="30" t="s">
        <v>180</v>
      </c>
      <c r="C34" s="30" t="s">
        <v>181</v>
      </c>
      <c r="D34" s="30" t="s">
        <v>32</v>
      </c>
      <c r="E34" s="30" t="s">
        <v>132</v>
      </c>
      <c r="F34" s="30" t="s">
        <v>133</v>
      </c>
      <c r="G34" s="30" t="s">
        <v>182</v>
      </c>
      <c r="H34" s="31" t="s">
        <v>183</v>
      </c>
      <c r="I34" s="30">
        <v>380</v>
      </c>
      <c r="J34" s="30">
        <f t="shared" si="3"/>
        <v>380</v>
      </c>
      <c r="K34" s="50"/>
      <c r="L34" s="51">
        <v>380</v>
      </c>
      <c r="M34" s="51"/>
      <c r="N34" s="52"/>
      <c r="O34" s="30"/>
      <c r="P34" s="30" t="s">
        <v>128</v>
      </c>
      <c r="Q34" s="65">
        <v>890</v>
      </c>
      <c r="R34" s="65" t="s">
        <v>38</v>
      </c>
      <c r="S34" s="65" t="s">
        <v>39</v>
      </c>
      <c r="T34" s="65" t="s">
        <v>39</v>
      </c>
      <c r="U34" s="65" t="s">
        <v>38</v>
      </c>
      <c r="V34" s="31" t="s">
        <v>148</v>
      </c>
      <c r="W34" s="30" t="s">
        <v>138</v>
      </c>
      <c r="X34" s="51"/>
    </row>
    <row r="35" s="1" customFormat="1" ht="151" customHeight="1" spans="1:24">
      <c r="A35" s="30">
        <v>28</v>
      </c>
      <c r="B35" s="30" t="s">
        <v>184</v>
      </c>
      <c r="C35" s="30" t="s">
        <v>185</v>
      </c>
      <c r="D35" s="30" t="s">
        <v>32</v>
      </c>
      <c r="E35" s="30" t="s">
        <v>132</v>
      </c>
      <c r="F35" s="30" t="s">
        <v>133</v>
      </c>
      <c r="G35" s="30" t="s">
        <v>186</v>
      </c>
      <c r="H35" s="31" t="s">
        <v>187</v>
      </c>
      <c r="I35" s="30">
        <v>370</v>
      </c>
      <c r="J35" s="30">
        <f t="shared" si="3"/>
        <v>370</v>
      </c>
      <c r="K35" s="50">
        <v>120</v>
      </c>
      <c r="L35" s="51">
        <v>250</v>
      </c>
      <c r="M35" s="51"/>
      <c r="N35" s="52"/>
      <c r="O35" s="30"/>
      <c r="P35" s="30" t="s">
        <v>128</v>
      </c>
      <c r="Q35" s="65">
        <v>900</v>
      </c>
      <c r="R35" s="65" t="s">
        <v>38</v>
      </c>
      <c r="S35" s="65" t="s">
        <v>39</v>
      </c>
      <c r="T35" s="65" t="s">
        <v>39</v>
      </c>
      <c r="U35" s="65" t="s">
        <v>38</v>
      </c>
      <c r="V35" s="31" t="s">
        <v>188</v>
      </c>
      <c r="W35" s="30" t="s">
        <v>189</v>
      </c>
      <c r="X35" s="51"/>
    </row>
    <row r="36" s="1" customFormat="1" ht="151" customHeight="1" spans="1:24">
      <c r="A36" s="30">
        <v>29</v>
      </c>
      <c r="B36" s="30" t="s">
        <v>190</v>
      </c>
      <c r="C36" s="30" t="s">
        <v>191</v>
      </c>
      <c r="D36" s="30" t="s">
        <v>32</v>
      </c>
      <c r="E36" s="30" t="s">
        <v>132</v>
      </c>
      <c r="F36" s="30" t="s">
        <v>192</v>
      </c>
      <c r="G36" s="30" t="s">
        <v>193</v>
      </c>
      <c r="H36" s="31" t="s">
        <v>194</v>
      </c>
      <c r="I36" s="30">
        <v>395</v>
      </c>
      <c r="J36" s="30">
        <f t="shared" si="3"/>
        <v>395</v>
      </c>
      <c r="K36" s="50">
        <v>330</v>
      </c>
      <c r="L36" s="51">
        <v>65</v>
      </c>
      <c r="M36" s="51"/>
      <c r="N36" s="52"/>
      <c r="O36" s="30"/>
      <c r="P36" s="30" t="s">
        <v>128</v>
      </c>
      <c r="Q36" s="65">
        <v>1250</v>
      </c>
      <c r="R36" s="65" t="s">
        <v>38</v>
      </c>
      <c r="S36" s="65" t="s">
        <v>39</v>
      </c>
      <c r="T36" s="65" t="s">
        <v>39</v>
      </c>
      <c r="U36" s="65" t="s">
        <v>38</v>
      </c>
      <c r="V36" s="31" t="s">
        <v>195</v>
      </c>
      <c r="W36" s="30" t="s">
        <v>196</v>
      </c>
      <c r="X36" s="51"/>
    </row>
    <row r="37" s="1" customFormat="1" ht="151" customHeight="1" spans="1:24">
      <c r="A37" s="30">
        <v>30</v>
      </c>
      <c r="B37" s="30" t="s">
        <v>197</v>
      </c>
      <c r="C37" s="30" t="s">
        <v>198</v>
      </c>
      <c r="D37" s="30" t="s">
        <v>32</v>
      </c>
      <c r="E37" s="30" t="s">
        <v>132</v>
      </c>
      <c r="F37" s="30" t="s">
        <v>133</v>
      </c>
      <c r="G37" s="30" t="s">
        <v>199</v>
      </c>
      <c r="H37" s="31" t="s">
        <v>200</v>
      </c>
      <c r="I37" s="30">
        <v>399</v>
      </c>
      <c r="J37" s="30">
        <f t="shared" si="3"/>
        <v>399</v>
      </c>
      <c r="K37" s="50">
        <v>132</v>
      </c>
      <c r="L37" s="51">
        <v>116</v>
      </c>
      <c r="M37" s="51">
        <v>56</v>
      </c>
      <c r="N37" s="51">
        <v>95</v>
      </c>
      <c r="O37" s="30"/>
      <c r="P37" s="30" t="s">
        <v>128</v>
      </c>
      <c r="Q37" s="65">
        <v>1650</v>
      </c>
      <c r="R37" s="65" t="s">
        <v>38</v>
      </c>
      <c r="S37" s="65" t="s">
        <v>39</v>
      </c>
      <c r="T37" s="65" t="s">
        <v>39</v>
      </c>
      <c r="U37" s="65" t="s">
        <v>38</v>
      </c>
      <c r="V37" s="31" t="s">
        <v>148</v>
      </c>
      <c r="W37" s="30" t="s">
        <v>189</v>
      </c>
      <c r="X37" s="51"/>
    </row>
    <row r="38" s="1" customFormat="1" ht="90" customHeight="1" spans="1:24">
      <c r="A38" s="36"/>
      <c r="B38" s="37" t="s">
        <v>201</v>
      </c>
      <c r="C38" s="38"/>
      <c r="D38" s="36"/>
      <c r="E38" s="36"/>
      <c r="F38" s="36"/>
      <c r="G38" s="36"/>
      <c r="H38" s="39"/>
      <c r="I38" s="36">
        <f t="shared" ref="I38:O38" si="4">SUM(I39:I42)</f>
        <v>2916.2</v>
      </c>
      <c r="J38" s="36">
        <f t="shared" si="4"/>
        <v>2916.2</v>
      </c>
      <c r="K38" s="36">
        <f t="shared" si="4"/>
        <v>200</v>
      </c>
      <c r="L38" s="36">
        <f t="shared" si="4"/>
        <v>2716.2</v>
      </c>
      <c r="M38" s="36">
        <f t="shared" si="4"/>
        <v>0</v>
      </c>
      <c r="N38" s="36">
        <f t="shared" si="4"/>
        <v>0</v>
      </c>
      <c r="O38" s="36">
        <f t="shared" si="4"/>
        <v>0</v>
      </c>
      <c r="P38" s="36"/>
      <c r="Q38" s="68"/>
      <c r="R38" s="68"/>
      <c r="S38" s="68"/>
      <c r="T38" s="68"/>
      <c r="U38" s="68"/>
      <c r="V38" s="39"/>
      <c r="W38" s="36"/>
      <c r="X38" s="69"/>
    </row>
    <row r="39" s="2" customFormat="1" ht="165" customHeight="1" spans="1:24">
      <c r="A39" s="30">
        <v>31</v>
      </c>
      <c r="B39" s="30" t="s">
        <v>202</v>
      </c>
      <c r="C39" s="30" t="s">
        <v>203</v>
      </c>
      <c r="D39" s="30" t="s">
        <v>204</v>
      </c>
      <c r="E39" s="30" t="s">
        <v>205</v>
      </c>
      <c r="F39" s="30" t="s">
        <v>206</v>
      </c>
      <c r="G39" s="30" t="s">
        <v>90</v>
      </c>
      <c r="H39" s="31" t="s">
        <v>207</v>
      </c>
      <c r="I39" s="30">
        <f>J39+O39</f>
        <v>800</v>
      </c>
      <c r="J39" s="30">
        <f>SUM(K39:N39)</f>
        <v>800</v>
      </c>
      <c r="K39" s="30">
        <v>200</v>
      </c>
      <c r="L39" s="30">
        <v>600</v>
      </c>
      <c r="M39" s="30"/>
      <c r="N39" s="30"/>
      <c r="O39" s="30"/>
      <c r="P39" s="51" t="s">
        <v>128</v>
      </c>
      <c r="Q39" s="65">
        <v>16000</v>
      </c>
      <c r="R39" s="65" t="s">
        <v>39</v>
      </c>
      <c r="S39" s="65" t="s">
        <v>39</v>
      </c>
      <c r="T39" s="65" t="s">
        <v>38</v>
      </c>
      <c r="U39" s="65" t="s">
        <v>38</v>
      </c>
      <c r="V39" s="31" t="s">
        <v>208</v>
      </c>
      <c r="W39" s="30" t="s">
        <v>78</v>
      </c>
      <c r="X39" s="67"/>
    </row>
    <row r="40" s="2" customFormat="1" ht="145" customHeight="1" spans="1:24">
      <c r="A40" s="30">
        <v>32</v>
      </c>
      <c r="B40" s="30" t="s">
        <v>209</v>
      </c>
      <c r="C40" s="30" t="s">
        <v>210</v>
      </c>
      <c r="D40" s="30" t="s">
        <v>211</v>
      </c>
      <c r="E40" s="30" t="s">
        <v>212</v>
      </c>
      <c r="F40" s="30" t="s">
        <v>212</v>
      </c>
      <c r="G40" s="30" t="s">
        <v>90</v>
      </c>
      <c r="H40" s="31" t="s">
        <v>213</v>
      </c>
      <c r="I40" s="30">
        <f>J40+O40</f>
        <v>690</v>
      </c>
      <c r="J40" s="30">
        <f>SUM(K40:N40)</f>
        <v>690</v>
      </c>
      <c r="K40" s="30"/>
      <c r="L40" s="30">
        <v>690</v>
      </c>
      <c r="M40" s="30"/>
      <c r="N40" s="30"/>
      <c r="O40" s="30"/>
      <c r="P40" s="51" t="s">
        <v>128</v>
      </c>
      <c r="Q40" s="65">
        <v>548</v>
      </c>
      <c r="R40" s="65" t="s">
        <v>39</v>
      </c>
      <c r="S40" s="65" t="s">
        <v>39</v>
      </c>
      <c r="T40" s="65" t="s">
        <v>38</v>
      </c>
      <c r="U40" s="65" t="s">
        <v>38</v>
      </c>
      <c r="V40" s="31" t="s">
        <v>214</v>
      </c>
      <c r="W40" s="30" t="s">
        <v>215</v>
      </c>
      <c r="X40" s="67"/>
    </row>
    <row r="41" s="2" customFormat="1" ht="152" customHeight="1" spans="1:24">
      <c r="A41" s="30">
        <v>33</v>
      </c>
      <c r="B41" s="30" t="s">
        <v>216</v>
      </c>
      <c r="C41" s="33" t="s">
        <v>217</v>
      </c>
      <c r="D41" s="30" t="s">
        <v>204</v>
      </c>
      <c r="E41" s="30" t="s">
        <v>212</v>
      </c>
      <c r="F41" s="30" t="s">
        <v>212</v>
      </c>
      <c r="G41" s="30" t="s">
        <v>90</v>
      </c>
      <c r="H41" s="31" t="s">
        <v>218</v>
      </c>
      <c r="I41" s="30">
        <f>J41+O41</f>
        <v>966</v>
      </c>
      <c r="J41" s="30">
        <f>SUM(K41:N41)</f>
        <v>966</v>
      </c>
      <c r="K41" s="30"/>
      <c r="L41" s="30">
        <v>966</v>
      </c>
      <c r="M41" s="30"/>
      <c r="N41" s="30"/>
      <c r="O41" s="30"/>
      <c r="P41" s="51" t="s">
        <v>128</v>
      </c>
      <c r="Q41" s="65">
        <v>384</v>
      </c>
      <c r="R41" s="65" t="s">
        <v>39</v>
      </c>
      <c r="S41" s="65" t="s">
        <v>39</v>
      </c>
      <c r="T41" s="65" t="s">
        <v>38</v>
      </c>
      <c r="U41" s="65" t="s">
        <v>38</v>
      </c>
      <c r="V41" s="31" t="s">
        <v>219</v>
      </c>
      <c r="W41" s="30" t="s">
        <v>220</v>
      </c>
      <c r="X41" s="67"/>
    </row>
    <row r="42" s="2" customFormat="1" ht="146" customHeight="1" spans="1:24">
      <c r="A42" s="30">
        <v>34</v>
      </c>
      <c r="B42" s="30" t="s">
        <v>221</v>
      </c>
      <c r="C42" s="33" t="s">
        <v>222</v>
      </c>
      <c r="D42" s="30" t="s">
        <v>204</v>
      </c>
      <c r="E42" s="30" t="s">
        <v>212</v>
      </c>
      <c r="F42" s="30" t="s">
        <v>212</v>
      </c>
      <c r="G42" s="30" t="s">
        <v>90</v>
      </c>
      <c r="H42" s="31" t="s">
        <v>223</v>
      </c>
      <c r="I42" s="30">
        <f>J42+O42</f>
        <v>460.2</v>
      </c>
      <c r="J42" s="30">
        <f>SUM(K42:N42)</f>
        <v>460.2</v>
      </c>
      <c r="K42" s="30"/>
      <c r="L42" s="30">
        <v>460.2</v>
      </c>
      <c r="M42" s="30"/>
      <c r="N42" s="30"/>
      <c r="O42" s="30"/>
      <c r="P42" s="51" t="s">
        <v>128</v>
      </c>
      <c r="Q42" s="65">
        <v>767</v>
      </c>
      <c r="R42" s="65" t="s">
        <v>39</v>
      </c>
      <c r="S42" s="65" t="s">
        <v>39</v>
      </c>
      <c r="T42" s="65" t="s">
        <v>38</v>
      </c>
      <c r="U42" s="65" t="s">
        <v>38</v>
      </c>
      <c r="V42" s="31" t="s">
        <v>224</v>
      </c>
      <c r="W42" s="30" t="s">
        <v>220</v>
      </c>
      <c r="X42" s="67"/>
    </row>
    <row r="43" s="2" customFormat="1" ht="98" customHeight="1" spans="1:24">
      <c r="A43" s="40"/>
      <c r="B43" s="41" t="s">
        <v>225</v>
      </c>
      <c r="C43" s="42"/>
      <c r="D43" s="40"/>
      <c r="E43" s="40"/>
      <c r="F43" s="40"/>
      <c r="G43" s="40"/>
      <c r="H43" s="43"/>
      <c r="I43" s="54">
        <f t="shared" ref="I43:O43" si="5">SUM(I44:I76)</f>
        <v>21999.2</v>
      </c>
      <c r="J43" s="54">
        <f t="shared" si="5"/>
        <v>21999.2</v>
      </c>
      <c r="K43" s="54">
        <f t="shared" si="5"/>
        <v>14800</v>
      </c>
      <c r="L43" s="54">
        <f t="shared" si="5"/>
        <v>5905.2</v>
      </c>
      <c r="M43" s="54">
        <f t="shared" si="5"/>
        <v>1095</v>
      </c>
      <c r="N43" s="54">
        <f t="shared" si="5"/>
        <v>199</v>
      </c>
      <c r="O43" s="54">
        <f t="shared" si="5"/>
        <v>0</v>
      </c>
      <c r="P43" s="55"/>
      <c r="Q43" s="70"/>
      <c r="R43" s="70"/>
      <c r="S43" s="70"/>
      <c r="T43" s="70"/>
      <c r="U43" s="70"/>
      <c r="V43" s="43"/>
      <c r="W43" s="40"/>
      <c r="X43" s="71"/>
    </row>
    <row r="44" s="2" customFormat="1" ht="133" customHeight="1" spans="1:24">
      <c r="A44" s="30">
        <v>35</v>
      </c>
      <c r="B44" s="30" t="s">
        <v>226</v>
      </c>
      <c r="C44" s="30" t="s">
        <v>227</v>
      </c>
      <c r="D44" s="30" t="s">
        <v>228</v>
      </c>
      <c r="E44" s="30" t="s">
        <v>229</v>
      </c>
      <c r="F44" s="30" t="s">
        <v>230</v>
      </c>
      <c r="G44" s="30" t="s">
        <v>231</v>
      </c>
      <c r="H44" s="31" t="s">
        <v>232</v>
      </c>
      <c r="I44" s="50">
        <v>200</v>
      </c>
      <c r="J44" s="30">
        <f>SUM(K44:N44)</f>
        <v>200</v>
      </c>
      <c r="K44" s="30"/>
      <c r="L44" s="30">
        <v>200</v>
      </c>
      <c r="M44" s="30"/>
      <c r="N44" s="30"/>
      <c r="O44" s="30"/>
      <c r="P44" s="30" t="s">
        <v>128</v>
      </c>
      <c r="Q44" s="65">
        <v>50</v>
      </c>
      <c r="R44" s="65" t="s">
        <v>38</v>
      </c>
      <c r="S44" s="65" t="s">
        <v>38</v>
      </c>
      <c r="T44" s="65" t="s">
        <v>38</v>
      </c>
      <c r="U44" s="65" t="s">
        <v>38</v>
      </c>
      <c r="V44" s="72" t="s">
        <v>233</v>
      </c>
      <c r="W44" s="30" t="s">
        <v>234</v>
      </c>
      <c r="X44" s="30"/>
    </row>
    <row r="45" s="2" customFormat="1" ht="122" customHeight="1" spans="1:24">
      <c r="A45" s="30">
        <v>36</v>
      </c>
      <c r="B45" s="30" t="s">
        <v>235</v>
      </c>
      <c r="C45" s="30" t="s">
        <v>236</v>
      </c>
      <c r="D45" s="30" t="s">
        <v>228</v>
      </c>
      <c r="E45" s="30" t="s">
        <v>229</v>
      </c>
      <c r="F45" s="30" t="s">
        <v>237</v>
      </c>
      <c r="G45" s="30" t="s">
        <v>231</v>
      </c>
      <c r="H45" s="31" t="s">
        <v>238</v>
      </c>
      <c r="I45" s="50">
        <v>390</v>
      </c>
      <c r="J45" s="30">
        <f t="shared" ref="J45:J70" si="6">SUM(K45:N45)</f>
        <v>390</v>
      </c>
      <c r="K45" s="30"/>
      <c r="L45" s="30">
        <v>390</v>
      </c>
      <c r="M45" s="30"/>
      <c r="N45" s="30"/>
      <c r="O45" s="30"/>
      <c r="P45" s="30" t="s">
        <v>136</v>
      </c>
      <c r="Q45" s="65">
        <v>200</v>
      </c>
      <c r="R45" s="65" t="s">
        <v>38</v>
      </c>
      <c r="S45" s="65" t="s">
        <v>38</v>
      </c>
      <c r="T45" s="65" t="s">
        <v>38</v>
      </c>
      <c r="U45" s="65" t="s">
        <v>38</v>
      </c>
      <c r="V45" s="72" t="s">
        <v>239</v>
      </c>
      <c r="W45" s="30" t="s">
        <v>234</v>
      </c>
      <c r="X45" s="30"/>
    </row>
    <row r="46" s="2" customFormat="1" ht="165" customHeight="1" spans="1:24">
      <c r="A46" s="30">
        <v>37</v>
      </c>
      <c r="B46" s="30" t="s">
        <v>240</v>
      </c>
      <c r="C46" s="30" t="s">
        <v>241</v>
      </c>
      <c r="D46" s="30" t="s">
        <v>228</v>
      </c>
      <c r="E46" s="30" t="s">
        <v>242</v>
      </c>
      <c r="F46" s="30" t="s">
        <v>243</v>
      </c>
      <c r="G46" s="30" t="s">
        <v>244</v>
      </c>
      <c r="H46" s="31" t="s">
        <v>245</v>
      </c>
      <c r="I46" s="30">
        <v>1100</v>
      </c>
      <c r="J46" s="30">
        <f t="shared" si="6"/>
        <v>1100</v>
      </c>
      <c r="K46" s="30"/>
      <c r="L46" s="30">
        <v>1100</v>
      </c>
      <c r="M46" s="30"/>
      <c r="N46" s="30"/>
      <c r="O46" s="30"/>
      <c r="P46" s="30" t="s">
        <v>136</v>
      </c>
      <c r="Q46" s="65">
        <v>450</v>
      </c>
      <c r="R46" s="65" t="s">
        <v>38</v>
      </c>
      <c r="S46" s="65" t="s">
        <v>38</v>
      </c>
      <c r="T46" s="65" t="s">
        <v>38</v>
      </c>
      <c r="U46" s="65" t="s">
        <v>38</v>
      </c>
      <c r="V46" s="31" t="s">
        <v>246</v>
      </c>
      <c r="W46" s="30" t="s">
        <v>215</v>
      </c>
      <c r="X46" s="30"/>
    </row>
    <row r="47" s="2" customFormat="1" ht="218" customHeight="1" spans="1:24">
      <c r="A47" s="30">
        <v>38</v>
      </c>
      <c r="B47" s="30" t="s">
        <v>247</v>
      </c>
      <c r="C47" s="30" t="s">
        <v>248</v>
      </c>
      <c r="D47" s="30" t="s">
        <v>228</v>
      </c>
      <c r="E47" s="30" t="s">
        <v>229</v>
      </c>
      <c r="F47" s="30" t="s">
        <v>249</v>
      </c>
      <c r="G47" s="30" t="s">
        <v>250</v>
      </c>
      <c r="H47" s="31" t="s">
        <v>251</v>
      </c>
      <c r="I47" s="30">
        <v>700</v>
      </c>
      <c r="J47" s="30">
        <f t="shared" si="6"/>
        <v>700</v>
      </c>
      <c r="K47" s="30"/>
      <c r="L47" s="30">
        <v>700</v>
      </c>
      <c r="M47" s="30"/>
      <c r="N47" s="30"/>
      <c r="O47" s="30"/>
      <c r="P47" s="30" t="s">
        <v>136</v>
      </c>
      <c r="Q47" s="65">
        <v>650</v>
      </c>
      <c r="R47" s="65" t="s">
        <v>38</v>
      </c>
      <c r="S47" s="65" t="s">
        <v>38</v>
      </c>
      <c r="T47" s="65" t="s">
        <v>38</v>
      </c>
      <c r="U47" s="65" t="s">
        <v>38</v>
      </c>
      <c r="V47" s="72" t="s">
        <v>252</v>
      </c>
      <c r="W47" s="30" t="s">
        <v>78</v>
      </c>
      <c r="X47" s="30"/>
    </row>
    <row r="48" s="2" customFormat="1" ht="156" customHeight="1" spans="1:24">
      <c r="A48" s="30">
        <v>39</v>
      </c>
      <c r="B48" s="30" t="s">
        <v>253</v>
      </c>
      <c r="C48" s="30" t="s">
        <v>254</v>
      </c>
      <c r="D48" s="30" t="s">
        <v>228</v>
      </c>
      <c r="E48" s="30" t="s">
        <v>132</v>
      </c>
      <c r="F48" s="30" t="s">
        <v>133</v>
      </c>
      <c r="G48" s="30" t="s">
        <v>90</v>
      </c>
      <c r="H48" s="31" t="s">
        <v>255</v>
      </c>
      <c r="I48" s="30">
        <f>J48+O48</f>
        <v>2945</v>
      </c>
      <c r="J48" s="30">
        <f t="shared" si="6"/>
        <v>2945</v>
      </c>
      <c r="K48" s="30">
        <v>2945</v>
      </c>
      <c r="L48" s="30"/>
      <c r="M48" s="30"/>
      <c r="N48" s="30"/>
      <c r="O48" s="30"/>
      <c r="P48" s="30" t="s">
        <v>46</v>
      </c>
      <c r="Q48" s="65">
        <v>4000</v>
      </c>
      <c r="R48" s="65" t="s">
        <v>38</v>
      </c>
      <c r="S48" s="65" t="s">
        <v>39</v>
      </c>
      <c r="T48" s="65" t="s">
        <v>39</v>
      </c>
      <c r="U48" s="65" t="s">
        <v>38</v>
      </c>
      <c r="V48" s="31" t="s">
        <v>256</v>
      </c>
      <c r="W48" s="30" t="s">
        <v>78</v>
      </c>
      <c r="X48" s="30"/>
    </row>
    <row r="49" s="2" customFormat="1" ht="184" customHeight="1" spans="1:24">
      <c r="A49" s="30">
        <v>40</v>
      </c>
      <c r="B49" s="30" t="s">
        <v>257</v>
      </c>
      <c r="C49" s="30" t="s">
        <v>258</v>
      </c>
      <c r="D49" s="30" t="s">
        <v>228</v>
      </c>
      <c r="E49" s="20" t="s">
        <v>242</v>
      </c>
      <c r="F49" s="30" t="s">
        <v>133</v>
      </c>
      <c r="G49" s="30" t="s">
        <v>259</v>
      </c>
      <c r="H49" s="31" t="s">
        <v>260</v>
      </c>
      <c r="I49" s="50">
        <v>950</v>
      </c>
      <c r="J49" s="30">
        <f t="shared" si="6"/>
        <v>950</v>
      </c>
      <c r="K49" s="30"/>
      <c r="L49" s="30">
        <v>950</v>
      </c>
      <c r="M49" s="30"/>
      <c r="N49" s="30"/>
      <c r="O49" s="30"/>
      <c r="P49" s="30" t="s">
        <v>136</v>
      </c>
      <c r="Q49" s="65">
        <v>950</v>
      </c>
      <c r="R49" s="65" t="s">
        <v>38</v>
      </c>
      <c r="S49" s="65" t="s">
        <v>38</v>
      </c>
      <c r="T49" s="65" t="s">
        <v>38</v>
      </c>
      <c r="U49" s="65" t="s">
        <v>38</v>
      </c>
      <c r="V49" s="31" t="s">
        <v>188</v>
      </c>
      <c r="W49" s="30" t="s">
        <v>149</v>
      </c>
      <c r="X49" s="30"/>
    </row>
    <row r="50" s="2" customFormat="1" ht="184" customHeight="1" spans="1:24">
      <c r="A50" s="30">
        <v>41</v>
      </c>
      <c r="B50" s="30" t="s">
        <v>261</v>
      </c>
      <c r="C50" s="30" t="s">
        <v>262</v>
      </c>
      <c r="D50" s="30" t="s">
        <v>228</v>
      </c>
      <c r="E50" s="20" t="s">
        <v>242</v>
      </c>
      <c r="F50" s="30" t="s">
        <v>133</v>
      </c>
      <c r="G50" s="30" t="s">
        <v>75</v>
      </c>
      <c r="H50" s="31" t="s">
        <v>263</v>
      </c>
      <c r="I50" s="50">
        <v>691.2</v>
      </c>
      <c r="J50" s="30">
        <f t="shared" si="6"/>
        <v>691.2</v>
      </c>
      <c r="K50" s="30"/>
      <c r="L50" s="30">
        <v>691.2</v>
      </c>
      <c r="M50" s="30"/>
      <c r="N50" s="30"/>
      <c r="O50" s="30"/>
      <c r="P50" s="30" t="s">
        <v>136</v>
      </c>
      <c r="Q50" s="65">
        <v>900</v>
      </c>
      <c r="R50" s="65" t="s">
        <v>38</v>
      </c>
      <c r="S50" s="65" t="s">
        <v>39</v>
      </c>
      <c r="T50" s="65" t="s">
        <v>38</v>
      </c>
      <c r="U50" s="65" t="s">
        <v>38</v>
      </c>
      <c r="V50" s="31" t="s">
        <v>188</v>
      </c>
      <c r="W50" s="30" t="s">
        <v>149</v>
      </c>
      <c r="X50" s="30"/>
    </row>
    <row r="51" s="2" customFormat="1" ht="193" customHeight="1" spans="1:24">
      <c r="A51" s="30">
        <v>42</v>
      </c>
      <c r="B51" s="30" t="s">
        <v>264</v>
      </c>
      <c r="C51" s="30" t="s">
        <v>265</v>
      </c>
      <c r="D51" s="30" t="s">
        <v>228</v>
      </c>
      <c r="E51" s="30" t="s">
        <v>132</v>
      </c>
      <c r="F51" s="30" t="s">
        <v>133</v>
      </c>
      <c r="G51" s="30" t="s">
        <v>266</v>
      </c>
      <c r="H51" s="31" t="s">
        <v>267</v>
      </c>
      <c r="I51" s="30">
        <f>J51+O51</f>
        <v>199</v>
      </c>
      <c r="J51" s="30">
        <f t="shared" si="6"/>
        <v>199</v>
      </c>
      <c r="K51" s="30"/>
      <c r="L51" s="30"/>
      <c r="M51" s="30"/>
      <c r="N51" s="30">
        <v>199</v>
      </c>
      <c r="O51" s="30"/>
      <c r="P51" s="30" t="s">
        <v>136</v>
      </c>
      <c r="Q51" s="65">
        <v>850</v>
      </c>
      <c r="R51" s="65" t="s">
        <v>38</v>
      </c>
      <c r="S51" s="65" t="s">
        <v>39</v>
      </c>
      <c r="T51" s="65" t="s">
        <v>38</v>
      </c>
      <c r="U51" s="65" t="s">
        <v>38</v>
      </c>
      <c r="V51" s="31" t="s">
        <v>188</v>
      </c>
      <c r="W51" s="30" t="s">
        <v>149</v>
      </c>
      <c r="X51" s="30"/>
    </row>
    <row r="52" s="3" customFormat="1" ht="148" customHeight="1" spans="1:24">
      <c r="A52" s="30">
        <v>43</v>
      </c>
      <c r="B52" s="30" t="s">
        <v>268</v>
      </c>
      <c r="C52" s="34" t="s">
        <v>269</v>
      </c>
      <c r="D52" s="30" t="s">
        <v>228</v>
      </c>
      <c r="E52" s="30" t="s">
        <v>242</v>
      </c>
      <c r="F52" s="30" t="s">
        <v>243</v>
      </c>
      <c r="G52" s="34" t="s">
        <v>270</v>
      </c>
      <c r="H52" s="31" t="s">
        <v>271</v>
      </c>
      <c r="I52" s="50">
        <v>396</v>
      </c>
      <c r="J52" s="30">
        <f t="shared" si="6"/>
        <v>396</v>
      </c>
      <c r="K52" s="30"/>
      <c r="L52" s="30">
        <v>396</v>
      </c>
      <c r="M52" s="30"/>
      <c r="N52" s="30"/>
      <c r="O52" s="30"/>
      <c r="P52" s="30" t="s">
        <v>136</v>
      </c>
      <c r="Q52" s="30">
        <v>150</v>
      </c>
      <c r="R52" s="65" t="s">
        <v>38</v>
      </c>
      <c r="S52" s="65" t="s">
        <v>38</v>
      </c>
      <c r="T52" s="65" t="s">
        <v>38</v>
      </c>
      <c r="U52" s="65" t="s">
        <v>38</v>
      </c>
      <c r="V52" s="73" t="s">
        <v>246</v>
      </c>
      <c r="W52" s="30" t="s">
        <v>215</v>
      </c>
      <c r="X52" s="30"/>
    </row>
    <row r="53" s="2" customFormat="1" ht="111" customHeight="1" spans="1:24">
      <c r="A53" s="30">
        <v>44</v>
      </c>
      <c r="B53" s="30" t="s">
        <v>272</v>
      </c>
      <c r="C53" s="30" t="s">
        <v>273</v>
      </c>
      <c r="D53" s="30" t="s">
        <v>228</v>
      </c>
      <c r="E53" s="30" t="s">
        <v>242</v>
      </c>
      <c r="F53" s="30" t="s">
        <v>274</v>
      </c>
      <c r="G53" s="30" t="s">
        <v>275</v>
      </c>
      <c r="H53" s="31" t="s">
        <v>276</v>
      </c>
      <c r="I53" s="30">
        <f>J53+O53</f>
        <v>610</v>
      </c>
      <c r="J53" s="30">
        <f t="shared" si="6"/>
        <v>610</v>
      </c>
      <c r="K53" s="30">
        <v>610</v>
      </c>
      <c r="L53" s="30"/>
      <c r="M53" s="30"/>
      <c r="N53" s="30"/>
      <c r="O53" s="30"/>
      <c r="P53" s="30" t="s">
        <v>136</v>
      </c>
      <c r="Q53" s="65">
        <v>50</v>
      </c>
      <c r="R53" s="65" t="s">
        <v>38</v>
      </c>
      <c r="S53" s="65" t="s">
        <v>38</v>
      </c>
      <c r="T53" s="65" t="s">
        <v>38</v>
      </c>
      <c r="U53" s="65" t="s">
        <v>38</v>
      </c>
      <c r="V53" s="31" t="s">
        <v>277</v>
      </c>
      <c r="W53" s="30" t="s">
        <v>149</v>
      </c>
      <c r="X53" s="30"/>
    </row>
    <row r="54" s="2" customFormat="1" ht="157" customHeight="1" spans="1:24">
      <c r="A54" s="30">
        <v>45</v>
      </c>
      <c r="B54" s="30" t="s">
        <v>278</v>
      </c>
      <c r="C54" s="30" t="s">
        <v>279</v>
      </c>
      <c r="D54" s="30" t="s">
        <v>228</v>
      </c>
      <c r="E54" s="30" t="s">
        <v>242</v>
      </c>
      <c r="F54" s="30" t="s">
        <v>274</v>
      </c>
      <c r="G54" s="30" t="s">
        <v>280</v>
      </c>
      <c r="H54" s="31" t="s">
        <v>281</v>
      </c>
      <c r="I54" s="30">
        <f>J54+O54</f>
        <v>1500</v>
      </c>
      <c r="J54" s="30">
        <f t="shared" si="6"/>
        <v>1500</v>
      </c>
      <c r="K54" s="30">
        <v>1500</v>
      </c>
      <c r="L54" s="30"/>
      <c r="M54" s="30"/>
      <c r="N54" s="30"/>
      <c r="O54" s="30"/>
      <c r="P54" s="30" t="s">
        <v>136</v>
      </c>
      <c r="Q54" s="65">
        <v>2000</v>
      </c>
      <c r="R54" s="65" t="s">
        <v>38</v>
      </c>
      <c r="S54" s="65" t="s">
        <v>38</v>
      </c>
      <c r="T54" s="65" t="s">
        <v>38</v>
      </c>
      <c r="U54" s="65" t="s">
        <v>38</v>
      </c>
      <c r="V54" s="31" t="s">
        <v>282</v>
      </c>
      <c r="W54" s="30" t="s">
        <v>149</v>
      </c>
      <c r="X54" s="30"/>
    </row>
    <row r="55" s="2" customFormat="1" ht="130" customHeight="1" spans="1:24">
      <c r="A55" s="30">
        <v>46</v>
      </c>
      <c r="B55" s="30" t="s">
        <v>283</v>
      </c>
      <c r="C55" s="30" t="s">
        <v>284</v>
      </c>
      <c r="D55" s="30" t="s">
        <v>228</v>
      </c>
      <c r="E55" s="30" t="s">
        <v>242</v>
      </c>
      <c r="F55" s="30" t="s">
        <v>243</v>
      </c>
      <c r="G55" s="30" t="s">
        <v>285</v>
      </c>
      <c r="H55" s="31" t="s">
        <v>286</v>
      </c>
      <c r="I55" s="30">
        <f t="shared" ref="I53:I60" si="7">J55+O55</f>
        <v>1200</v>
      </c>
      <c r="J55" s="30">
        <f t="shared" si="6"/>
        <v>1200</v>
      </c>
      <c r="K55" s="30">
        <v>1200</v>
      </c>
      <c r="L55" s="30"/>
      <c r="M55" s="30"/>
      <c r="N55" s="30"/>
      <c r="O55" s="30"/>
      <c r="P55" s="30" t="s">
        <v>136</v>
      </c>
      <c r="Q55" s="65">
        <v>12000</v>
      </c>
      <c r="R55" s="65" t="s">
        <v>38</v>
      </c>
      <c r="S55" s="65" t="s">
        <v>38</v>
      </c>
      <c r="T55" s="65" t="s">
        <v>39</v>
      </c>
      <c r="U55" s="65" t="s">
        <v>38</v>
      </c>
      <c r="V55" s="31" t="s">
        <v>287</v>
      </c>
      <c r="W55" s="66" t="s">
        <v>215</v>
      </c>
      <c r="X55" s="30"/>
    </row>
    <row r="56" s="2" customFormat="1" ht="130" customHeight="1" spans="1:24">
      <c r="A56" s="30">
        <v>47</v>
      </c>
      <c r="B56" s="30" t="s">
        <v>288</v>
      </c>
      <c r="C56" s="30" t="s">
        <v>289</v>
      </c>
      <c r="D56" s="30" t="s">
        <v>228</v>
      </c>
      <c r="E56" s="30" t="s">
        <v>242</v>
      </c>
      <c r="F56" s="30" t="s">
        <v>243</v>
      </c>
      <c r="G56" s="30" t="s">
        <v>290</v>
      </c>
      <c r="H56" s="31" t="s">
        <v>291</v>
      </c>
      <c r="I56" s="30">
        <f t="shared" si="7"/>
        <v>500</v>
      </c>
      <c r="J56" s="30">
        <f t="shared" si="6"/>
        <v>500</v>
      </c>
      <c r="K56" s="30">
        <v>500</v>
      </c>
      <c r="L56" s="30"/>
      <c r="M56" s="30"/>
      <c r="N56" s="30"/>
      <c r="O56" s="30"/>
      <c r="P56" s="30" t="s">
        <v>136</v>
      </c>
      <c r="Q56" s="65">
        <v>200</v>
      </c>
      <c r="R56" s="65" t="s">
        <v>38</v>
      </c>
      <c r="S56" s="65" t="s">
        <v>38</v>
      </c>
      <c r="T56" s="65" t="s">
        <v>38</v>
      </c>
      <c r="U56" s="65" t="s">
        <v>38</v>
      </c>
      <c r="V56" s="31" t="s">
        <v>287</v>
      </c>
      <c r="W56" s="66" t="s">
        <v>215</v>
      </c>
      <c r="X56" s="30"/>
    </row>
    <row r="57" s="2" customFormat="1" ht="170" customHeight="1" spans="1:24">
      <c r="A57" s="30">
        <v>48</v>
      </c>
      <c r="B57" s="30" t="s">
        <v>292</v>
      </c>
      <c r="C57" s="30" t="s">
        <v>293</v>
      </c>
      <c r="D57" s="30" t="s">
        <v>228</v>
      </c>
      <c r="E57" s="30" t="s">
        <v>132</v>
      </c>
      <c r="F57" s="30" t="s">
        <v>133</v>
      </c>
      <c r="G57" s="30" t="s">
        <v>294</v>
      </c>
      <c r="H57" s="31" t="s">
        <v>295</v>
      </c>
      <c r="I57" s="30">
        <f t="shared" si="7"/>
        <v>350</v>
      </c>
      <c r="J57" s="30">
        <f t="shared" si="6"/>
        <v>350</v>
      </c>
      <c r="K57" s="30"/>
      <c r="L57" s="30"/>
      <c r="M57" s="30">
        <v>350</v>
      </c>
      <c r="N57" s="30"/>
      <c r="O57" s="30"/>
      <c r="P57" s="30" t="s">
        <v>128</v>
      </c>
      <c r="Q57" s="65">
        <v>80</v>
      </c>
      <c r="R57" s="65" t="s">
        <v>38</v>
      </c>
      <c r="S57" s="65" t="s">
        <v>38</v>
      </c>
      <c r="T57" s="65" t="s">
        <v>38</v>
      </c>
      <c r="U57" s="65" t="s">
        <v>38</v>
      </c>
      <c r="V57" s="72" t="s">
        <v>296</v>
      </c>
      <c r="W57" s="66" t="s">
        <v>297</v>
      </c>
      <c r="X57" s="30"/>
    </row>
    <row r="58" s="2" customFormat="1" ht="172" customHeight="1" spans="1:24">
      <c r="A58" s="30">
        <v>49</v>
      </c>
      <c r="B58" s="30" t="s">
        <v>298</v>
      </c>
      <c r="C58" s="30" t="s">
        <v>299</v>
      </c>
      <c r="D58" s="30" t="s">
        <v>228</v>
      </c>
      <c r="E58" s="30" t="s">
        <v>229</v>
      </c>
      <c r="F58" s="30" t="s">
        <v>230</v>
      </c>
      <c r="G58" s="30" t="s">
        <v>56</v>
      </c>
      <c r="H58" s="31" t="s">
        <v>300</v>
      </c>
      <c r="I58" s="30">
        <f t="shared" si="7"/>
        <v>345</v>
      </c>
      <c r="J58" s="30">
        <f t="shared" si="6"/>
        <v>345</v>
      </c>
      <c r="K58" s="30"/>
      <c r="L58" s="30"/>
      <c r="M58" s="30">
        <v>345</v>
      </c>
      <c r="N58" s="30"/>
      <c r="O58" s="30"/>
      <c r="P58" s="30" t="s">
        <v>128</v>
      </c>
      <c r="Q58" s="65">
        <v>70</v>
      </c>
      <c r="R58" s="65" t="s">
        <v>38</v>
      </c>
      <c r="S58" s="65" t="s">
        <v>38</v>
      </c>
      <c r="T58" s="65" t="s">
        <v>39</v>
      </c>
      <c r="U58" s="65" t="s">
        <v>39</v>
      </c>
      <c r="V58" s="72" t="s">
        <v>301</v>
      </c>
      <c r="W58" s="30" t="s">
        <v>302</v>
      </c>
      <c r="X58" s="30"/>
    </row>
    <row r="59" s="2" customFormat="1" ht="146" customHeight="1" spans="1:24">
      <c r="A59" s="30">
        <v>50</v>
      </c>
      <c r="B59" s="30" t="s">
        <v>303</v>
      </c>
      <c r="C59" s="30" t="s">
        <v>304</v>
      </c>
      <c r="D59" s="30" t="s">
        <v>228</v>
      </c>
      <c r="E59" s="30" t="s">
        <v>242</v>
      </c>
      <c r="F59" s="30" t="s">
        <v>243</v>
      </c>
      <c r="G59" s="30" t="s">
        <v>305</v>
      </c>
      <c r="H59" s="44" t="s">
        <v>306</v>
      </c>
      <c r="I59" s="30">
        <f t="shared" si="7"/>
        <v>400</v>
      </c>
      <c r="J59" s="30">
        <f t="shared" si="6"/>
        <v>400</v>
      </c>
      <c r="K59" s="30"/>
      <c r="L59" s="30"/>
      <c r="M59" s="30">
        <v>400</v>
      </c>
      <c r="N59" s="30"/>
      <c r="O59" s="30"/>
      <c r="P59" s="51" t="s">
        <v>128</v>
      </c>
      <c r="Q59" s="65">
        <v>100</v>
      </c>
      <c r="R59" s="65" t="s">
        <v>38</v>
      </c>
      <c r="S59" s="65" t="s">
        <v>38</v>
      </c>
      <c r="T59" s="65" t="s">
        <v>39</v>
      </c>
      <c r="U59" s="65" t="s">
        <v>39</v>
      </c>
      <c r="V59" s="72" t="s">
        <v>307</v>
      </c>
      <c r="W59" s="30" t="s">
        <v>138</v>
      </c>
      <c r="X59" s="30"/>
    </row>
    <row r="60" s="2" customFormat="1" ht="165" customHeight="1" spans="1:24">
      <c r="A60" s="30">
        <v>51</v>
      </c>
      <c r="B60" s="30" t="s">
        <v>308</v>
      </c>
      <c r="C60" s="30" t="s">
        <v>309</v>
      </c>
      <c r="D60" s="30" t="s">
        <v>228</v>
      </c>
      <c r="E60" s="30" t="s">
        <v>242</v>
      </c>
      <c r="F60" s="20" t="s">
        <v>133</v>
      </c>
      <c r="G60" s="30" t="s">
        <v>310</v>
      </c>
      <c r="H60" s="31" t="s">
        <v>311</v>
      </c>
      <c r="I60" s="30">
        <f t="shared" si="7"/>
        <v>1200</v>
      </c>
      <c r="J60" s="30">
        <f t="shared" si="6"/>
        <v>1200</v>
      </c>
      <c r="K60" s="30">
        <v>1200</v>
      </c>
      <c r="L60" s="30"/>
      <c r="M60" s="30"/>
      <c r="N60" s="30"/>
      <c r="O60" s="30"/>
      <c r="P60" s="30" t="s">
        <v>46</v>
      </c>
      <c r="Q60" s="65">
        <v>2000</v>
      </c>
      <c r="R60" s="65" t="s">
        <v>38</v>
      </c>
      <c r="S60" s="65" t="s">
        <v>39</v>
      </c>
      <c r="T60" s="65" t="s">
        <v>39</v>
      </c>
      <c r="U60" s="65" t="s">
        <v>38</v>
      </c>
      <c r="V60" s="31" t="s">
        <v>312</v>
      </c>
      <c r="W60" s="30" t="s">
        <v>149</v>
      </c>
      <c r="X60" s="30"/>
    </row>
    <row r="61" s="2" customFormat="1" ht="165" customHeight="1" spans="1:24">
      <c r="A61" s="30">
        <v>52</v>
      </c>
      <c r="B61" s="30" t="s">
        <v>313</v>
      </c>
      <c r="C61" s="45" t="s">
        <v>314</v>
      </c>
      <c r="D61" s="30" t="s">
        <v>228</v>
      </c>
      <c r="E61" s="30" t="s">
        <v>242</v>
      </c>
      <c r="F61" s="20" t="s">
        <v>133</v>
      </c>
      <c r="G61" s="34" t="s">
        <v>270</v>
      </c>
      <c r="H61" s="31" t="s">
        <v>315</v>
      </c>
      <c r="I61" s="50">
        <v>360</v>
      </c>
      <c r="J61" s="30">
        <f t="shared" si="6"/>
        <v>360</v>
      </c>
      <c r="K61" s="50">
        <v>360</v>
      </c>
      <c r="L61" s="30"/>
      <c r="M61" s="30"/>
      <c r="N61" s="30"/>
      <c r="O61" s="30"/>
      <c r="P61" s="30" t="s">
        <v>46</v>
      </c>
      <c r="Q61" s="65">
        <v>650</v>
      </c>
      <c r="R61" s="65" t="s">
        <v>38</v>
      </c>
      <c r="S61" s="65" t="s">
        <v>38</v>
      </c>
      <c r="T61" s="65" t="s">
        <v>39</v>
      </c>
      <c r="U61" s="65" t="s">
        <v>38</v>
      </c>
      <c r="V61" s="31" t="s">
        <v>188</v>
      </c>
      <c r="W61" s="30" t="s">
        <v>149</v>
      </c>
      <c r="X61" s="30"/>
    </row>
    <row r="62" s="2" customFormat="1" ht="182" customHeight="1" spans="1:24">
      <c r="A62" s="30">
        <v>53</v>
      </c>
      <c r="B62" s="30" t="s">
        <v>316</v>
      </c>
      <c r="C62" s="45" t="s">
        <v>317</v>
      </c>
      <c r="D62" s="30" t="s">
        <v>228</v>
      </c>
      <c r="E62" s="30" t="s">
        <v>242</v>
      </c>
      <c r="F62" s="30" t="s">
        <v>274</v>
      </c>
      <c r="G62" s="34" t="s">
        <v>270</v>
      </c>
      <c r="H62" s="31" t="s">
        <v>318</v>
      </c>
      <c r="I62" s="50">
        <v>360</v>
      </c>
      <c r="J62" s="30">
        <f t="shared" si="6"/>
        <v>360</v>
      </c>
      <c r="K62" s="50">
        <v>360</v>
      </c>
      <c r="L62" s="30"/>
      <c r="M62" s="30"/>
      <c r="N62" s="30"/>
      <c r="O62" s="30"/>
      <c r="P62" s="30" t="s">
        <v>46</v>
      </c>
      <c r="Q62" s="65">
        <v>500</v>
      </c>
      <c r="R62" s="65" t="s">
        <v>38</v>
      </c>
      <c r="S62" s="65" t="s">
        <v>38</v>
      </c>
      <c r="T62" s="65" t="s">
        <v>39</v>
      </c>
      <c r="U62" s="65" t="s">
        <v>38</v>
      </c>
      <c r="V62" s="31" t="s">
        <v>188</v>
      </c>
      <c r="W62" s="30" t="s">
        <v>149</v>
      </c>
      <c r="X62" s="30"/>
    </row>
    <row r="63" s="2" customFormat="1" ht="159" customHeight="1" spans="1:24">
      <c r="A63" s="30">
        <v>54</v>
      </c>
      <c r="B63" s="30" t="s">
        <v>319</v>
      </c>
      <c r="C63" s="45" t="s">
        <v>320</v>
      </c>
      <c r="D63" s="30" t="s">
        <v>228</v>
      </c>
      <c r="E63" s="30" t="s">
        <v>242</v>
      </c>
      <c r="F63" s="30" t="s">
        <v>274</v>
      </c>
      <c r="G63" s="34" t="s">
        <v>270</v>
      </c>
      <c r="H63" s="31" t="s">
        <v>321</v>
      </c>
      <c r="I63" s="50">
        <v>360</v>
      </c>
      <c r="J63" s="30">
        <f t="shared" si="6"/>
        <v>360</v>
      </c>
      <c r="K63" s="50">
        <v>360</v>
      </c>
      <c r="L63" s="30"/>
      <c r="M63" s="30"/>
      <c r="N63" s="30"/>
      <c r="O63" s="30"/>
      <c r="P63" s="30" t="s">
        <v>46</v>
      </c>
      <c r="Q63" s="65">
        <v>350</v>
      </c>
      <c r="R63" s="65" t="s">
        <v>38</v>
      </c>
      <c r="S63" s="65" t="s">
        <v>38</v>
      </c>
      <c r="T63" s="65" t="s">
        <v>39</v>
      </c>
      <c r="U63" s="65" t="s">
        <v>38</v>
      </c>
      <c r="V63" s="31" t="s">
        <v>188</v>
      </c>
      <c r="W63" s="30" t="s">
        <v>149</v>
      </c>
      <c r="X63" s="30"/>
    </row>
    <row r="64" s="1" customFormat="1" ht="151" customHeight="1" spans="1:24">
      <c r="A64" s="30">
        <v>55</v>
      </c>
      <c r="B64" s="30" t="s">
        <v>322</v>
      </c>
      <c r="C64" s="30" t="s">
        <v>323</v>
      </c>
      <c r="D64" s="30" t="s">
        <v>324</v>
      </c>
      <c r="E64" s="30" t="s">
        <v>325</v>
      </c>
      <c r="F64" s="30" t="s">
        <v>243</v>
      </c>
      <c r="G64" s="30" t="s">
        <v>326</v>
      </c>
      <c r="H64" s="31" t="s">
        <v>327</v>
      </c>
      <c r="I64" s="30">
        <v>706</v>
      </c>
      <c r="J64" s="30">
        <f t="shared" si="6"/>
        <v>706</v>
      </c>
      <c r="K64" s="50">
        <v>706</v>
      </c>
      <c r="L64" s="51"/>
      <c r="M64" s="51"/>
      <c r="N64" s="52"/>
      <c r="O64" s="30"/>
      <c r="P64" s="30" t="s">
        <v>136</v>
      </c>
      <c r="Q64" s="65">
        <v>1200</v>
      </c>
      <c r="R64" s="65" t="s">
        <v>38</v>
      </c>
      <c r="S64" s="65" t="s">
        <v>38</v>
      </c>
      <c r="T64" s="65" t="s">
        <v>38</v>
      </c>
      <c r="U64" s="65" t="s">
        <v>38</v>
      </c>
      <c r="V64" s="31" t="s">
        <v>328</v>
      </c>
      <c r="W64" s="30" t="s">
        <v>78</v>
      </c>
      <c r="X64" s="51"/>
    </row>
    <row r="65" s="1" customFormat="1" ht="151" customHeight="1" spans="1:24">
      <c r="A65" s="30">
        <v>56</v>
      </c>
      <c r="B65" s="30" t="s">
        <v>329</v>
      </c>
      <c r="C65" s="30" t="s">
        <v>330</v>
      </c>
      <c r="D65" s="30" t="s">
        <v>324</v>
      </c>
      <c r="E65" s="30" t="s">
        <v>325</v>
      </c>
      <c r="F65" s="30" t="s">
        <v>243</v>
      </c>
      <c r="G65" s="30" t="s">
        <v>331</v>
      </c>
      <c r="H65" s="31" t="s">
        <v>332</v>
      </c>
      <c r="I65" s="30">
        <v>300</v>
      </c>
      <c r="J65" s="30">
        <f t="shared" si="6"/>
        <v>300</v>
      </c>
      <c r="K65" s="50">
        <v>300</v>
      </c>
      <c r="L65" s="51"/>
      <c r="M65" s="51"/>
      <c r="N65" s="52"/>
      <c r="O65" s="30"/>
      <c r="P65" s="30" t="s">
        <v>136</v>
      </c>
      <c r="Q65" s="65">
        <v>1400</v>
      </c>
      <c r="R65" s="65" t="s">
        <v>38</v>
      </c>
      <c r="S65" s="65" t="s">
        <v>38</v>
      </c>
      <c r="T65" s="65" t="s">
        <v>38</v>
      </c>
      <c r="U65" s="65" t="s">
        <v>38</v>
      </c>
      <c r="V65" s="31" t="s">
        <v>333</v>
      </c>
      <c r="W65" s="30" t="s">
        <v>78</v>
      </c>
      <c r="X65" s="51"/>
    </row>
    <row r="66" s="1" customFormat="1" ht="151" customHeight="1" spans="1:24">
      <c r="A66" s="30">
        <v>57</v>
      </c>
      <c r="B66" s="30" t="s">
        <v>334</v>
      </c>
      <c r="C66" s="30" t="s">
        <v>335</v>
      </c>
      <c r="D66" s="30" t="s">
        <v>324</v>
      </c>
      <c r="E66" s="30" t="s">
        <v>336</v>
      </c>
      <c r="F66" s="30" t="s">
        <v>337</v>
      </c>
      <c r="G66" s="30" t="s">
        <v>338</v>
      </c>
      <c r="H66" s="31" t="s">
        <v>339</v>
      </c>
      <c r="I66" s="30">
        <v>2800</v>
      </c>
      <c r="J66" s="30">
        <f t="shared" si="6"/>
        <v>2800</v>
      </c>
      <c r="K66" s="53">
        <v>2410</v>
      </c>
      <c r="L66" s="51">
        <v>390</v>
      </c>
      <c r="M66" s="52"/>
      <c r="N66" s="52"/>
      <c r="O66" s="30"/>
      <c r="P66" s="30" t="s">
        <v>136</v>
      </c>
      <c r="Q66" s="65">
        <v>2300</v>
      </c>
      <c r="R66" s="65" t="s">
        <v>38</v>
      </c>
      <c r="S66" s="65" t="s">
        <v>38</v>
      </c>
      <c r="T66" s="65" t="s">
        <v>38</v>
      </c>
      <c r="U66" s="65" t="s">
        <v>38</v>
      </c>
      <c r="V66" s="31" t="s">
        <v>340</v>
      </c>
      <c r="W66" s="30" t="s">
        <v>234</v>
      </c>
      <c r="X66" s="51"/>
    </row>
    <row r="67" s="1" customFormat="1" ht="170" customHeight="1" spans="1:24">
      <c r="A67" s="30">
        <v>58</v>
      </c>
      <c r="B67" s="30" t="s">
        <v>341</v>
      </c>
      <c r="C67" s="30" t="s">
        <v>342</v>
      </c>
      <c r="D67" s="30" t="s">
        <v>324</v>
      </c>
      <c r="E67" s="30" t="s">
        <v>336</v>
      </c>
      <c r="F67" s="30" t="s">
        <v>337</v>
      </c>
      <c r="G67" s="30" t="s">
        <v>343</v>
      </c>
      <c r="H67" s="31" t="s">
        <v>344</v>
      </c>
      <c r="I67" s="30">
        <v>500</v>
      </c>
      <c r="J67" s="30">
        <f t="shared" si="6"/>
        <v>500</v>
      </c>
      <c r="K67" s="53">
        <v>500</v>
      </c>
      <c r="L67" s="52"/>
      <c r="M67" s="52"/>
      <c r="N67" s="52"/>
      <c r="O67" s="30"/>
      <c r="P67" s="30" t="s">
        <v>136</v>
      </c>
      <c r="Q67" s="65">
        <v>1800</v>
      </c>
      <c r="R67" s="65" t="s">
        <v>38</v>
      </c>
      <c r="S67" s="65" t="s">
        <v>38</v>
      </c>
      <c r="T67" s="65" t="s">
        <v>38</v>
      </c>
      <c r="U67" s="65" t="s">
        <v>38</v>
      </c>
      <c r="V67" s="31" t="s">
        <v>345</v>
      </c>
      <c r="W67" s="30" t="s">
        <v>234</v>
      </c>
      <c r="X67" s="51"/>
    </row>
    <row r="68" s="1" customFormat="1" ht="151" customHeight="1" spans="1:24">
      <c r="A68" s="30">
        <v>59</v>
      </c>
      <c r="B68" s="30" t="s">
        <v>346</v>
      </c>
      <c r="C68" s="30" t="s">
        <v>347</v>
      </c>
      <c r="D68" s="30" t="s">
        <v>324</v>
      </c>
      <c r="E68" s="30" t="s">
        <v>336</v>
      </c>
      <c r="F68" s="30" t="s">
        <v>348</v>
      </c>
      <c r="G68" s="30" t="s">
        <v>349</v>
      </c>
      <c r="H68" s="31" t="s">
        <v>350</v>
      </c>
      <c r="I68" s="30">
        <v>800</v>
      </c>
      <c r="J68" s="30">
        <f t="shared" si="6"/>
        <v>800</v>
      </c>
      <c r="K68" s="50">
        <v>694</v>
      </c>
      <c r="L68" s="51">
        <v>106</v>
      </c>
      <c r="M68" s="51"/>
      <c r="N68" s="52"/>
      <c r="O68" s="30"/>
      <c r="P68" s="30" t="s">
        <v>136</v>
      </c>
      <c r="Q68" s="65">
        <v>1500</v>
      </c>
      <c r="R68" s="65" t="s">
        <v>38</v>
      </c>
      <c r="S68" s="65" t="s">
        <v>38</v>
      </c>
      <c r="T68" s="65" t="s">
        <v>38</v>
      </c>
      <c r="U68" s="65" t="s">
        <v>38</v>
      </c>
      <c r="V68" s="31" t="s">
        <v>351</v>
      </c>
      <c r="W68" s="30" t="s">
        <v>234</v>
      </c>
      <c r="X68" s="51"/>
    </row>
    <row r="69" s="1" customFormat="1" ht="151" customHeight="1" spans="1:24">
      <c r="A69" s="30">
        <v>60</v>
      </c>
      <c r="B69" s="30" t="s">
        <v>352</v>
      </c>
      <c r="C69" s="30" t="s">
        <v>353</v>
      </c>
      <c r="D69" s="30" t="s">
        <v>324</v>
      </c>
      <c r="E69" s="30" t="s">
        <v>325</v>
      </c>
      <c r="F69" s="30" t="s">
        <v>243</v>
      </c>
      <c r="G69" s="30" t="s">
        <v>354</v>
      </c>
      <c r="H69" s="31" t="s">
        <v>355</v>
      </c>
      <c r="I69" s="30">
        <v>190</v>
      </c>
      <c r="J69" s="30">
        <f t="shared" ref="J69:J76" si="8">SUM(K69:N69)</f>
        <v>190</v>
      </c>
      <c r="K69" s="50">
        <v>190</v>
      </c>
      <c r="L69" s="51"/>
      <c r="M69" s="51"/>
      <c r="N69" s="52"/>
      <c r="O69" s="30"/>
      <c r="P69" s="30" t="s">
        <v>356</v>
      </c>
      <c r="Q69" s="65"/>
      <c r="R69" s="65" t="s">
        <v>38</v>
      </c>
      <c r="S69" s="65" t="s">
        <v>38</v>
      </c>
      <c r="T69" s="65" t="s">
        <v>38</v>
      </c>
      <c r="U69" s="65" t="s">
        <v>38</v>
      </c>
      <c r="V69" s="31" t="s">
        <v>195</v>
      </c>
      <c r="W69" s="30" t="s">
        <v>357</v>
      </c>
      <c r="X69" s="51"/>
    </row>
    <row r="70" s="1" customFormat="1" ht="151" customHeight="1" spans="1:24">
      <c r="A70" s="30">
        <v>61</v>
      </c>
      <c r="B70" s="30" t="s">
        <v>358</v>
      </c>
      <c r="C70" s="30" t="s">
        <v>359</v>
      </c>
      <c r="D70" s="30" t="s">
        <v>324</v>
      </c>
      <c r="E70" s="30" t="s">
        <v>325</v>
      </c>
      <c r="F70" s="30" t="s">
        <v>243</v>
      </c>
      <c r="G70" s="30" t="s">
        <v>360</v>
      </c>
      <c r="H70" s="31" t="s">
        <v>361</v>
      </c>
      <c r="I70" s="30">
        <v>220</v>
      </c>
      <c r="J70" s="30">
        <f t="shared" si="8"/>
        <v>220</v>
      </c>
      <c r="K70" s="50">
        <v>220</v>
      </c>
      <c r="L70" s="51"/>
      <c r="M70" s="51"/>
      <c r="N70" s="52"/>
      <c r="O70" s="30"/>
      <c r="P70" s="30" t="s">
        <v>356</v>
      </c>
      <c r="Q70" s="65"/>
      <c r="R70" s="65" t="s">
        <v>38</v>
      </c>
      <c r="S70" s="65" t="s">
        <v>38</v>
      </c>
      <c r="T70" s="65" t="s">
        <v>38</v>
      </c>
      <c r="U70" s="65" t="s">
        <v>38</v>
      </c>
      <c r="V70" s="31" t="s">
        <v>195</v>
      </c>
      <c r="W70" s="30" t="s">
        <v>297</v>
      </c>
      <c r="X70" s="51"/>
    </row>
    <row r="71" s="1" customFormat="1" ht="151" customHeight="1" spans="1:24">
      <c r="A71" s="30">
        <v>62</v>
      </c>
      <c r="B71" s="30" t="s">
        <v>362</v>
      </c>
      <c r="C71" s="30" t="s">
        <v>363</v>
      </c>
      <c r="D71" s="30" t="s">
        <v>324</v>
      </c>
      <c r="E71" s="30" t="s">
        <v>325</v>
      </c>
      <c r="F71" s="30" t="s">
        <v>243</v>
      </c>
      <c r="G71" s="30" t="s">
        <v>364</v>
      </c>
      <c r="H71" s="31" t="s">
        <v>365</v>
      </c>
      <c r="I71" s="30">
        <v>150</v>
      </c>
      <c r="J71" s="30">
        <f t="shared" si="8"/>
        <v>150</v>
      </c>
      <c r="K71" s="50"/>
      <c r="L71" s="51">
        <v>150</v>
      </c>
      <c r="M71" s="51"/>
      <c r="N71" s="52"/>
      <c r="O71" s="30"/>
      <c r="P71" s="30" t="s">
        <v>356</v>
      </c>
      <c r="Q71" s="65"/>
      <c r="R71" s="65" t="s">
        <v>38</v>
      </c>
      <c r="S71" s="65" t="s">
        <v>38</v>
      </c>
      <c r="T71" s="65" t="s">
        <v>38</v>
      </c>
      <c r="U71" s="65" t="s">
        <v>38</v>
      </c>
      <c r="V71" s="31" t="s">
        <v>195</v>
      </c>
      <c r="W71" s="30" t="s">
        <v>366</v>
      </c>
      <c r="X71" s="51"/>
    </row>
    <row r="72" s="1" customFormat="1" ht="151" customHeight="1" spans="1:24">
      <c r="A72" s="30">
        <v>63</v>
      </c>
      <c r="B72" s="30" t="s">
        <v>367</v>
      </c>
      <c r="C72" s="30" t="s">
        <v>368</v>
      </c>
      <c r="D72" s="30" t="s">
        <v>324</v>
      </c>
      <c r="E72" s="30" t="s">
        <v>325</v>
      </c>
      <c r="F72" s="30" t="s">
        <v>243</v>
      </c>
      <c r="G72" s="30" t="s">
        <v>44</v>
      </c>
      <c r="H72" s="31" t="s">
        <v>369</v>
      </c>
      <c r="I72" s="30">
        <v>180</v>
      </c>
      <c r="J72" s="30">
        <f t="shared" si="8"/>
        <v>180</v>
      </c>
      <c r="K72" s="50">
        <v>80</v>
      </c>
      <c r="L72" s="51">
        <v>100</v>
      </c>
      <c r="M72" s="51"/>
      <c r="N72" s="52"/>
      <c r="O72" s="30"/>
      <c r="P72" s="30" t="s">
        <v>356</v>
      </c>
      <c r="Q72" s="65"/>
      <c r="R72" s="65" t="s">
        <v>38</v>
      </c>
      <c r="S72" s="65" t="s">
        <v>38</v>
      </c>
      <c r="T72" s="65" t="s">
        <v>38</v>
      </c>
      <c r="U72" s="65" t="s">
        <v>38</v>
      </c>
      <c r="V72" s="31" t="s">
        <v>195</v>
      </c>
      <c r="W72" s="30" t="s">
        <v>370</v>
      </c>
      <c r="X72" s="51"/>
    </row>
    <row r="73" s="1" customFormat="1" ht="151" customHeight="1" spans="1:24">
      <c r="A73" s="30">
        <v>64</v>
      </c>
      <c r="B73" s="30" t="s">
        <v>371</v>
      </c>
      <c r="C73" s="30" t="s">
        <v>372</v>
      </c>
      <c r="D73" s="30" t="s">
        <v>324</v>
      </c>
      <c r="E73" s="30" t="s">
        <v>325</v>
      </c>
      <c r="F73" s="30" t="s">
        <v>243</v>
      </c>
      <c r="G73" s="30" t="s">
        <v>373</v>
      </c>
      <c r="H73" s="31" t="s">
        <v>374</v>
      </c>
      <c r="I73" s="30">
        <v>230</v>
      </c>
      <c r="J73" s="30">
        <f t="shared" si="8"/>
        <v>230</v>
      </c>
      <c r="K73" s="50">
        <v>210</v>
      </c>
      <c r="L73" s="51">
        <v>20</v>
      </c>
      <c r="M73" s="51"/>
      <c r="N73" s="52"/>
      <c r="O73" s="30"/>
      <c r="P73" s="30" t="s">
        <v>356</v>
      </c>
      <c r="Q73" s="65"/>
      <c r="R73" s="65" t="s">
        <v>38</v>
      </c>
      <c r="S73" s="65" t="s">
        <v>38</v>
      </c>
      <c r="T73" s="65" t="s">
        <v>38</v>
      </c>
      <c r="U73" s="65" t="s">
        <v>38</v>
      </c>
      <c r="V73" s="31" t="s">
        <v>195</v>
      </c>
      <c r="W73" s="30" t="s">
        <v>196</v>
      </c>
      <c r="X73" s="51"/>
    </row>
    <row r="74" s="1" customFormat="1" ht="151" customHeight="1" spans="1:24">
      <c r="A74" s="30">
        <v>65</v>
      </c>
      <c r="B74" s="30" t="s">
        <v>375</v>
      </c>
      <c r="C74" s="30" t="s">
        <v>376</v>
      </c>
      <c r="D74" s="30" t="s">
        <v>324</v>
      </c>
      <c r="E74" s="30" t="s">
        <v>325</v>
      </c>
      <c r="F74" s="30" t="s">
        <v>243</v>
      </c>
      <c r="G74" s="30" t="s">
        <v>377</v>
      </c>
      <c r="H74" s="31" t="s">
        <v>378</v>
      </c>
      <c r="I74" s="30">
        <v>380</v>
      </c>
      <c r="J74" s="30">
        <f t="shared" si="8"/>
        <v>380</v>
      </c>
      <c r="K74" s="50"/>
      <c r="L74" s="51">
        <v>380</v>
      </c>
      <c r="M74" s="51"/>
      <c r="N74" s="52"/>
      <c r="O74" s="30"/>
      <c r="P74" s="30" t="s">
        <v>356</v>
      </c>
      <c r="Q74" s="65"/>
      <c r="R74" s="65" t="s">
        <v>38</v>
      </c>
      <c r="S74" s="65" t="s">
        <v>38</v>
      </c>
      <c r="T74" s="65" t="s">
        <v>38</v>
      </c>
      <c r="U74" s="65" t="s">
        <v>38</v>
      </c>
      <c r="V74" s="31" t="s">
        <v>195</v>
      </c>
      <c r="W74" s="30" t="s">
        <v>302</v>
      </c>
      <c r="X74" s="51"/>
    </row>
    <row r="75" s="1" customFormat="1" ht="151" customHeight="1" spans="1:24">
      <c r="A75" s="30">
        <v>66</v>
      </c>
      <c r="B75" s="30" t="s">
        <v>379</v>
      </c>
      <c r="C75" s="30" t="s">
        <v>380</v>
      </c>
      <c r="D75" s="30" t="s">
        <v>324</v>
      </c>
      <c r="E75" s="30" t="s">
        <v>325</v>
      </c>
      <c r="F75" s="30" t="s">
        <v>243</v>
      </c>
      <c r="G75" s="30" t="s">
        <v>381</v>
      </c>
      <c r="H75" s="31" t="s">
        <v>382</v>
      </c>
      <c r="I75" s="30">
        <v>390</v>
      </c>
      <c r="J75" s="30">
        <f t="shared" si="8"/>
        <v>390</v>
      </c>
      <c r="K75" s="50">
        <v>290</v>
      </c>
      <c r="L75" s="51">
        <v>100</v>
      </c>
      <c r="M75" s="51"/>
      <c r="N75" s="52"/>
      <c r="O75" s="30"/>
      <c r="P75" s="30" t="s">
        <v>356</v>
      </c>
      <c r="Q75" s="65"/>
      <c r="R75" s="65" t="s">
        <v>38</v>
      </c>
      <c r="S75" s="65" t="s">
        <v>38</v>
      </c>
      <c r="T75" s="65" t="s">
        <v>38</v>
      </c>
      <c r="U75" s="65" t="s">
        <v>38</v>
      </c>
      <c r="V75" s="31" t="s">
        <v>195</v>
      </c>
      <c r="W75" s="30" t="s">
        <v>189</v>
      </c>
      <c r="X75" s="51"/>
    </row>
    <row r="76" s="1" customFormat="1" ht="151" customHeight="1" spans="1:24">
      <c r="A76" s="30">
        <v>67</v>
      </c>
      <c r="B76" s="30" t="s">
        <v>383</v>
      </c>
      <c r="C76" s="30" t="s">
        <v>384</v>
      </c>
      <c r="D76" s="30" t="s">
        <v>324</v>
      </c>
      <c r="E76" s="30" t="s">
        <v>325</v>
      </c>
      <c r="F76" s="30" t="s">
        <v>243</v>
      </c>
      <c r="G76" s="30" t="s">
        <v>385</v>
      </c>
      <c r="H76" s="31" t="s">
        <v>386</v>
      </c>
      <c r="I76" s="30">
        <v>397</v>
      </c>
      <c r="J76" s="30">
        <f t="shared" si="8"/>
        <v>397</v>
      </c>
      <c r="K76" s="50">
        <v>165</v>
      </c>
      <c r="L76" s="51">
        <v>232</v>
      </c>
      <c r="M76" s="51"/>
      <c r="N76" s="52"/>
      <c r="O76" s="30"/>
      <c r="P76" s="30" t="s">
        <v>356</v>
      </c>
      <c r="Q76" s="65"/>
      <c r="R76" s="65" t="s">
        <v>38</v>
      </c>
      <c r="S76" s="65" t="s">
        <v>38</v>
      </c>
      <c r="T76" s="65" t="s">
        <v>38</v>
      </c>
      <c r="U76" s="65" t="s">
        <v>38</v>
      </c>
      <c r="V76" s="31" t="s">
        <v>195</v>
      </c>
      <c r="W76" s="30" t="s">
        <v>138</v>
      </c>
      <c r="X76" s="51"/>
    </row>
    <row r="77" s="1" customFormat="1" ht="72" customHeight="1" spans="1:24">
      <c r="A77" s="40"/>
      <c r="B77" s="37" t="s">
        <v>387</v>
      </c>
      <c r="C77" s="38"/>
      <c r="D77" s="40"/>
      <c r="E77" s="40"/>
      <c r="F77" s="40"/>
      <c r="G77" s="40"/>
      <c r="H77" s="43"/>
      <c r="I77" s="40">
        <f t="shared" ref="I77:O77" si="9">SUM(I78)</f>
        <v>990</v>
      </c>
      <c r="J77" s="40">
        <f t="shared" si="9"/>
        <v>990</v>
      </c>
      <c r="K77" s="40">
        <f t="shared" si="9"/>
        <v>990</v>
      </c>
      <c r="L77" s="40">
        <f t="shared" si="9"/>
        <v>0</v>
      </c>
      <c r="M77" s="40">
        <f t="shared" si="9"/>
        <v>0</v>
      </c>
      <c r="N77" s="40">
        <f t="shared" si="9"/>
        <v>0</v>
      </c>
      <c r="O77" s="40">
        <f t="shared" si="9"/>
        <v>0</v>
      </c>
      <c r="P77" s="40"/>
      <c r="Q77" s="70"/>
      <c r="R77" s="70"/>
      <c r="S77" s="70"/>
      <c r="T77" s="70"/>
      <c r="U77" s="70"/>
      <c r="V77" s="43"/>
      <c r="W77" s="40"/>
      <c r="X77" s="55"/>
    </row>
    <row r="78" s="2" customFormat="1" ht="162" customHeight="1" spans="1:24">
      <c r="A78" s="30">
        <v>68</v>
      </c>
      <c r="B78" s="30" t="s">
        <v>388</v>
      </c>
      <c r="C78" s="30" t="s">
        <v>389</v>
      </c>
      <c r="D78" s="30" t="s">
        <v>390</v>
      </c>
      <c r="E78" s="65" t="s">
        <v>391</v>
      </c>
      <c r="F78" s="65" t="s">
        <v>392</v>
      </c>
      <c r="G78" s="30" t="s">
        <v>90</v>
      </c>
      <c r="H78" s="31" t="s">
        <v>393</v>
      </c>
      <c r="I78" s="30">
        <f>J78+O78</f>
        <v>990</v>
      </c>
      <c r="J78" s="30">
        <f>SUM(K78:N78)</f>
        <v>990</v>
      </c>
      <c r="K78" s="30">
        <v>990</v>
      </c>
      <c r="L78" s="30"/>
      <c r="M78" s="30"/>
      <c r="N78" s="30"/>
      <c r="O78" s="30"/>
      <c r="P78" s="30" t="s">
        <v>136</v>
      </c>
      <c r="Q78" s="65">
        <v>3300</v>
      </c>
      <c r="R78" s="65" t="s">
        <v>39</v>
      </c>
      <c r="S78" s="65" t="s">
        <v>39</v>
      </c>
      <c r="T78" s="65" t="s">
        <v>38</v>
      </c>
      <c r="U78" s="65" t="s">
        <v>38</v>
      </c>
      <c r="V78" s="73" t="s">
        <v>394</v>
      </c>
      <c r="W78" s="30" t="s">
        <v>395</v>
      </c>
      <c r="X78" s="67"/>
    </row>
    <row r="79" s="2" customFormat="1" ht="92" customHeight="1" spans="1:24">
      <c r="A79" s="40"/>
      <c r="B79" s="37" t="s">
        <v>396</v>
      </c>
      <c r="C79" s="38"/>
      <c r="D79" s="40"/>
      <c r="E79" s="70"/>
      <c r="F79" s="70"/>
      <c r="G79" s="40"/>
      <c r="H79" s="43"/>
      <c r="I79" s="40">
        <f t="shared" ref="I79:O79" si="10">SUM(I80:I81)</f>
        <v>62</v>
      </c>
      <c r="J79" s="40">
        <f t="shared" si="10"/>
        <v>32</v>
      </c>
      <c r="K79" s="40">
        <f t="shared" si="10"/>
        <v>0</v>
      </c>
      <c r="L79" s="40">
        <f t="shared" si="10"/>
        <v>0</v>
      </c>
      <c r="M79" s="40">
        <f t="shared" si="10"/>
        <v>0</v>
      </c>
      <c r="N79" s="40">
        <f t="shared" si="10"/>
        <v>32</v>
      </c>
      <c r="O79" s="40">
        <f t="shared" si="10"/>
        <v>30</v>
      </c>
      <c r="P79" s="40"/>
      <c r="Q79" s="70"/>
      <c r="R79" s="70"/>
      <c r="S79" s="70"/>
      <c r="T79" s="70"/>
      <c r="U79" s="70"/>
      <c r="V79" s="82"/>
      <c r="W79" s="40"/>
      <c r="X79" s="71"/>
    </row>
    <row r="80" s="2" customFormat="1" ht="98" customHeight="1" spans="1:24">
      <c r="A80" s="30">
        <v>69</v>
      </c>
      <c r="B80" s="30" t="s">
        <v>397</v>
      </c>
      <c r="C80" s="30" t="s">
        <v>398</v>
      </c>
      <c r="D80" s="67" t="s">
        <v>399</v>
      </c>
      <c r="E80" s="67" t="s">
        <v>399</v>
      </c>
      <c r="F80" s="67" t="s">
        <v>399</v>
      </c>
      <c r="G80" s="30" t="s">
        <v>400</v>
      </c>
      <c r="H80" s="31" t="s">
        <v>401</v>
      </c>
      <c r="I80" s="30">
        <f>J80+O80</f>
        <v>30</v>
      </c>
      <c r="J80" s="30">
        <f>SUM(K80:N80)</f>
        <v>0</v>
      </c>
      <c r="K80" s="30"/>
      <c r="L80" s="30"/>
      <c r="M80" s="30"/>
      <c r="N80" s="30"/>
      <c r="O80" s="30">
        <v>30</v>
      </c>
      <c r="P80" s="30" t="s">
        <v>136</v>
      </c>
      <c r="Q80" s="65">
        <v>1000</v>
      </c>
      <c r="R80" s="65" t="s">
        <v>38</v>
      </c>
      <c r="S80" s="65" t="s">
        <v>38</v>
      </c>
      <c r="T80" s="65" t="s">
        <v>38</v>
      </c>
      <c r="U80" s="65" t="s">
        <v>38</v>
      </c>
      <c r="V80" s="72" t="s">
        <v>402</v>
      </c>
      <c r="W80" s="66" t="s">
        <v>122</v>
      </c>
      <c r="X80" s="30"/>
    </row>
    <row r="81" s="2" customFormat="1" ht="147" customHeight="1" spans="1:24">
      <c r="A81" s="30">
        <v>70</v>
      </c>
      <c r="B81" s="30" t="s">
        <v>403</v>
      </c>
      <c r="C81" s="30" t="s">
        <v>404</v>
      </c>
      <c r="D81" s="67" t="s">
        <v>399</v>
      </c>
      <c r="E81" s="67" t="s">
        <v>399</v>
      </c>
      <c r="F81" s="67" t="s">
        <v>405</v>
      </c>
      <c r="G81" s="30" t="s">
        <v>90</v>
      </c>
      <c r="H81" s="31" t="s">
        <v>406</v>
      </c>
      <c r="I81" s="30">
        <f>J81+O81</f>
        <v>32</v>
      </c>
      <c r="J81" s="30">
        <f>SUM(K81:N81)</f>
        <v>32</v>
      </c>
      <c r="K81" s="30"/>
      <c r="L81" s="30"/>
      <c r="M81" s="30"/>
      <c r="N81" s="30">
        <v>32</v>
      </c>
      <c r="O81" s="30"/>
      <c r="P81" s="30" t="s">
        <v>136</v>
      </c>
      <c r="Q81" s="65">
        <v>5031</v>
      </c>
      <c r="R81" s="65" t="s">
        <v>39</v>
      </c>
      <c r="S81" s="65" t="s">
        <v>38</v>
      </c>
      <c r="T81" s="65" t="s">
        <v>38</v>
      </c>
      <c r="U81" s="65" t="s">
        <v>38</v>
      </c>
      <c r="V81" s="31" t="s">
        <v>407</v>
      </c>
      <c r="W81" s="66" t="s">
        <v>408</v>
      </c>
      <c r="X81" s="30"/>
    </row>
    <row r="82" s="1" customFormat="1" ht="74" customHeight="1" spans="1:23">
      <c r="A82" s="74"/>
      <c r="B82" s="75"/>
      <c r="C82" s="76"/>
      <c r="D82" s="77"/>
      <c r="E82" s="77"/>
      <c r="F82" s="77"/>
      <c r="G82" s="78"/>
      <c r="H82" s="79"/>
      <c r="I82" s="80"/>
      <c r="J82" s="5"/>
      <c r="K82" s="5"/>
      <c r="L82" s="5"/>
      <c r="M82" s="81"/>
      <c r="N82" s="81"/>
      <c r="O82" s="80"/>
      <c r="P82" s="12"/>
      <c r="Q82" s="83"/>
      <c r="R82" s="83"/>
      <c r="S82" s="83"/>
      <c r="T82" s="83"/>
      <c r="U82" s="83"/>
      <c r="V82" s="10"/>
      <c r="W82" s="84"/>
    </row>
    <row r="83" s="1" customFormat="1" ht="74" customHeight="1" spans="1:23">
      <c r="A83" s="74"/>
      <c r="B83" s="75"/>
      <c r="C83" s="76"/>
      <c r="D83" s="77"/>
      <c r="E83" s="77"/>
      <c r="F83" s="77"/>
      <c r="G83" s="78"/>
      <c r="H83" s="79"/>
      <c r="I83" s="80"/>
      <c r="J83" s="5"/>
      <c r="K83" s="5"/>
      <c r="L83" s="5"/>
      <c r="M83" s="81"/>
      <c r="N83" s="81"/>
      <c r="O83" s="80"/>
      <c r="P83" s="12"/>
      <c r="Q83" s="83"/>
      <c r="R83" s="83"/>
      <c r="S83" s="83"/>
      <c r="T83" s="83"/>
      <c r="U83" s="83"/>
      <c r="V83" s="10"/>
      <c r="W83" s="84"/>
    </row>
    <row r="84" s="1" customFormat="1" ht="74" customHeight="1" spans="1:23">
      <c r="A84" s="74"/>
      <c r="B84" s="75"/>
      <c r="C84" s="76"/>
      <c r="D84" s="77"/>
      <c r="E84" s="77"/>
      <c r="F84" s="77"/>
      <c r="G84" s="78"/>
      <c r="H84" s="79"/>
      <c r="I84" s="80"/>
      <c r="J84" s="5"/>
      <c r="K84" s="5"/>
      <c r="L84" s="5"/>
      <c r="M84" s="81"/>
      <c r="N84" s="81"/>
      <c r="O84" s="80"/>
      <c r="P84" s="12"/>
      <c r="Q84" s="83"/>
      <c r="R84" s="83"/>
      <c r="S84" s="83"/>
      <c r="T84" s="83"/>
      <c r="U84" s="83"/>
      <c r="V84" s="10"/>
      <c r="W84" s="84"/>
    </row>
    <row r="85" s="1" customFormat="1" ht="74" customHeight="1" spans="1:23">
      <c r="A85" s="74"/>
      <c r="B85" s="75"/>
      <c r="C85" s="76"/>
      <c r="D85" s="77"/>
      <c r="E85" s="77"/>
      <c r="F85" s="77"/>
      <c r="G85" s="78"/>
      <c r="H85" s="79"/>
      <c r="I85" s="80"/>
      <c r="J85" s="5"/>
      <c r="K85" s="5"/>
      <c r="L85" s="5"/>
      <c r="M85" s="81"/>
      <c r="N85" s="81"/>
      <c r="O85" s="80"/>
      <c r="P85" s="12"/>
      <c r="Q85" s="83"/>
      <c r="R85" s="83"/>
      <c r="S85" s="83"/>
      <c r="T85" s="83"/>
      <c r="U85" s="83"/>
      <c r="V85" s="10"/>
      <c r="W85" s="84"/>
    </row>
    <row r="86" s="1" customFormat="1" ht="74" customHeight="1" spans="1:23">
      <c r="A86" s="74"/>
      <c r="B86" s="75"/>
      <c r="C86" s="76"/>
      <c r="D86" s="77"/>
      <c r="E86" s="77"/>
      <c r="F86" s="77"/>
      <c r="G86" s="78"/>
      <c r="H86" s="79"/>
      <c r="I86" s="80"/>
      <c r="J86" s="5"/>
      <c r="K86" s="5"/>
      <c r="L86" s="5"/>
      <c r="M86" s="81"/>
      <c r="N86" s="81"/>
      <c r="O86" s="80"/>
      <c r="P86" s="12"/>
      <c r="Q86" s="83"/>
      <c r="R86" s="83"/>
      <c r="S86" s="83"/>
      <c r="T86" s="83"/>
      <c r="U86" s="83"/>
      <c r="V86" s="10"/>
      <c r="W86" s="84"/>
    </row>
    <row r="87" s="1" customFormat="1" ht="74" customHeight="1" spans="1:23">
      <c r="A87" s="74"/>
      <c r="B87" s="75"/>
      <c r="C87" s="76"/>
      <c r="D87" s="77"/>
      <c r="E87" s="77"/>
      <c r="F87" s="77"/>
      <c r="G87" s="78"/>
      <c r="H87" s="79"/>
      <c r="I87" s="80"/>
      <c r="J87" s="5"/>
      <c r="K87" s="5"/>
      <c r="L87" s="5"/>
      <c r="M87" s="81"/>
      <c r="N87" s="81"/>
      <c r="O87" s="80"/>
      <c r="P87" s="12"/>
      <c r="Q87" s="83"/>
      <c r="R87" s="83"/>
      <c r="S87" s="83"/>
      <c r="T87" s="83"/>
      <c r="U87" s="83"/>
      <c r="V87" s="10"/>
      <c r="W87" s="84"/>
    </row>
    <row r="88" s="1" customFormat="1" ht="74" customHeight="1" spans="1:23">
      <c r="A88" s="74"/>
      <c r="B88" s="75"/>
      <c r="C88" s="76"/>
      <c r="D88" s="77"/>
      <c r="E88" s="77"/>
      <c r="F88" s="77"/>
      <c r="G88" s="78"/>
      <c r="H88" s="79"/>
      <c r="I88" s="80"/>
      <c r="J88" s="5"/>
      <c r="K88" s="5"/>
      <c r="L88" s="5"/>
      <c r="M88" s="81"/>
      <c r="N88" s="81"/>
      <c r="O88" s="80"/>
      <c r="P88" s="12"/>
      <c r="Q88" s="83"/>
      <c r="R88" s="83"/>
      <c r="S88" s="83"/>
      <c r="T88" s="83"/>
      <c r="U88" s="83"/>
      <c r="V88" s="10"/>
      <c r="W88" s="84"/>
    </row>
    <row r="89" s="1" customFormat="1" ht="74" customHeight="1" spans="1:23">
      <c r="A89" s="74"/>
      <c r="B89" s="75"/>
      <c r="C89" s="76"/>
      <c r="D89" s="77"/>
      <c r="E89" s="77"/>
      <c r="F89" s="77"/>
      <c r="G89" s="78"/>
      <c r="H89" s="79"/>
      <c r="I89" s="80"/>
      <c r="J89" s="5"/>
      <c r="K89" s="5"/>
      <c r="L89" s="5"/>
      <c r="M89" s="81"/>
      <c r="N89" s="81"/>
      <c r="O89" s="80"/>
      <c r="P89" s="12"/>
      <c r="Q89" s="83"/>
      <c r="R89" s="83"/>
      <c r="S89" s="83"/>
      <c r="T89" s="83"/>
      <c r="U89" s="83"/>
      <c r="V89" s="10"/>
      <c r="W89" s="84"/>
    </row>
    <row r="90" s="1" customFormat="1" ht="74" customHeight="1" spans="1:23">
      <c r="A90" s="74"/>
      <c r="B90" s="75"/>
      <c r="C90" s="76"/>
      <c r="D90" s="77"/>
      <c r="E90" s="77"/>
      <c r="F90" s="77"/>
      <c r="G90" s="78"/>
      <c r="H90" s="79"/>
      <c r="I90" s="80"/>
      <c r="J90" s="5"/>
      <c r="K90" s="5"/>
      <c r="L90" s="5"/>
      <c r="M90" s="81"/>
      <c r="N90" s="81"/>
      <c r="O90" s="80"/>
      <c r="P90" s="12"/>
      <c r="Q90" s="83"/>
      <c r="R90" s="83"/>
      <c r="S90" s="83"/>
      <c r="T90" s="83"/>
      <c r="U90" s="83"/>
      <c r="V90" s="10"/>
      <c r="W90" s="84"/>
    </row>
    <row r="91" s="1" customFormat="1" ht="74" customHeight="1" spans="1:23">
      <c r="A91" s="4"/>
      <c r="B91" s="5"/>
      <c r="C91" s="6"/>
      <c r="D91" s="7"/>
      <c r="E91" s="7"/>
      <c r="F91" s="7"/>
      <c r="G91" s="8"/>
      <c r="H91" s="9"/>
      <c r="I91" s="80"/>
      <c r="J91" s="5"/>
      <c r="K91" s="5"/>
      <c r="L91" s="5"/>
      <c r="M91" s="81"/>
      <c r="N91" s="81"/>
      <c r="O91" s="80"/>
      <c r="P91" s="12"/>
      <c r="Q91" s="83"/>
      <c r="R91" s="83"/>
      <c r="S91" s="83"/>
      <c r="T91" s="83"/>
      <c r="U91" s="83"/>
      <c r="V91" s="10"/>
      <c r="W91" s="84"/>
    </row>
    <row r="92" s="1" customFormat="1" ht="74" customHeight="1" spans="1:23">
      <c r="A92" s="4"/>
      <c r="B92" s="5"/>
      <c r="C92" s="6"/>
      <c r="D92" s="7"/>
      <c r="E92" s="7"/>
      <c r="F92" s="7"/>
      <c r="G92" s="8"/>
      <c r="H92" s="9"/>
      <c r="I92" s="80"/>
      <c r="J92" s="5"/>
      <c r="K92" s="5"/>
      <c r="L92" s="5"/>
      <c r="M92" s="81"/>
      <c r="N92" s="81"/>
      <c r="O92" s="80"/>
      <c r="P92" s="12"/>
      <c r="Q92" s="83"/>
      <c r="R92" s="83"/>
      <c r="S92" s="83"/>
      <c r="T92" s="83"/>
      <c r="U92" s="83"/>
      <c r="V92" s="10"/>
      <c r="W92" s="84"/>
    </row>
    <row r="93" s="1" customFormat="1" ht="74" customHeight="1" spans="1:23">
      <c r="A93" s="4"/>
      <c r="B93" s="5"/>
      <c r="C93" s="6"/>
      <c r="D93" s="7"/>
      <c r="E93" s="7"/>
      <c r="F93" s="7"/>
      <c r="G93" s="8"/>
      <c r="H93" s="9"/>
      <c r="I93" s="80"/>
      <c r="J93" s="5"/>
      <c r="K93" s="5"/>
      <c r="L93" s="5"/>
      <c r="M93" s="81"/>
      <c r="N93" s="81"/>
      <c r="O93" s="80"/>
      <c r="P93" s="12"/>
      <c r="Q93" s="83"/>
      <c r="R93" s="83"/>
      <c r="S93" s="83"/>
      <c r="T93" s="83"/>
      <c r="U93" s="83"/>
      <c r="V93" s="10"/>
      <c r="W93" s="84"/>
    </row>
    <row r="94" s="1" customFormat="1" ht="74" customHeight="1" spans="1:23">
      <c r="A94" s="4"/>
      <c r="B94" s="5"/>
      <c r="C94" s="6"/>
      <c r="D94" s="7"/>
      <c r="E94" s="7"/>
      <c r="F94" s="7"/>
      <c r="G94" s="8"/>
      <c r="H94" s="9"/>
      <c r="I94" s="80"/>
      <c r="J94" s="5"/>
      <c r="K94" s="5"/>
      <c r="L94" s="5"/>
      <c r="M94" s="81"/>
      <c r="N94" s="81"/>
      <c r="O94" s="80"/>
      <c r="P94" s="12"/>
      <c r="Q94" s="83"/>
      <c r="R94" s="83"/>
      <c r="S94" s="83"/>
      <c r="T94" s="83"/>
      <c r="U94" s="83"/>
      <c r="V94" s="10"/>
      <c r="W94" s="84"/>
    </row>
    <row r="95" s="1" customFormat="1" ht="74" customHeight="1" spans="1:23">
      <c r="A95" s="4"/>
      <c r="B95" s="5"/>
      <c r="C95" s="6"/>
      <c r="D95" s="7"/>
      <c r="E95" s="7"/>
      <c r="F95" s="7"/>
      <c r="G95" s="8"/>
      <c r="H95" s="9"/>
      <c r="I95" s="80"/>
      <c r="J95" s="5"/>
      <c r="K95" s="5"/>
      <c r="L95" s="5"/>
      <c r="M95" s="81"/>
      <c r="N95" s="81"/>
      <c r="O95" s="80"/>
      <c r="P95" s="12"/>
      <c r="Q95" s="83"/>
      <c r="R95" s="83"/>
      <c r="S95" s="83"/>
      <c r="T95" s="83"/>
      <c r="U95" s="83"/>
      <c r="V95" s="10"/>
      <c r="W95" s="84"/>
    </row>
    <row r="96" s="1" customFormat="1" ht="74" customHeight="1" spans="1:23">
      <c r="A96" s="4"/>
      <c r="B96" s="5"/>
      <c r="C96" s="6"/>
      <c r="D96" s="7"/>
      <c r="E96" s="7"/>
      <c r="F96" s="7"/>
      <c r="G96" s="8"/>
      <c r="H96" s="9"/>
      <c r="I96" s="80"/>
      <c r="J96" s="5"/>
      <c r="K96" s="5"/>
      <c r="L96" s="5"/>
      <c r="M96" s="81"/>
      <c r="N96" s="81"/>
      <c r="O96" s="80"/>
      <c r="P96" s="12"/>
      <c r="Q96" s="83"/>
      <c r="R96" s="83"/>
      <c r="S96" s="83"/>
      <c r="T96" s="83"/>
      <c r="U96" s="83"/>
      <c r="V96" s="10"/>
      <c r="W96" s="84"/>
    </row>
    <row r="97" s="1" customFormat="1" ht="74" customHeight="1" spans="1:23">
      <c r="A97" s="4"/>
      <c r="B97" s="5"/>
      <c r="C97" s="6"/>
      <c r="D97" s="7"/>
      <c r="E97" s="7"/>
      <c r="F97" s="7"/>
      <c r="G97" s="8"/>
      <c r="H97" s="9"/>
      <c r="I97" s="80"/>
      <c r="J97" s="5"/>
      <c r="K97" s="5"/>
      <c r="L97" s="5"/>
      <c r="M97" s="81"/>
      <c r="N97" s="81"/>
      <c r="O97" s="80"/>
      <c r="P97" s="12"/>
      <c r="Q97" s="83"/>
      <c r="R97" s="83"/>
      <c r="S97" s="83"/>
      <c r="T97" s="83"/>
      <c r="U97" s="83"/>
      <c r="V97" s="10"/>
      <c r="W97" s="84"/>
    </row>
    <row r="98" s="1" customFormat="1" ht="74" customHeight="1" spans="1:23">
      <c r="A98" s="4"/>
      <c r="B98" s="5"/>
      <c r="C98" s="6"/>
      <c r="D98" s="7"/>
      <c r="E98" s="7"/>
      <c r="F98" s="7"/>
      <c r="G98" s="8"/>
      <c r="H98" s="9"/>
      <c r="I98" s="80"/>
      <c r="J98" s="5"/>
      <c r="K98" s="5"/>
      <c r="L98" s="5"/>
      <c r="M98" s="81"/>
      <c r="N98" s="81"/>
      <c r="O98" s="80"/>
      <c r="P98" s="12"/>
      <c r="Q98" s="83"/>
      <c r="R98" s="83"/>
      <c r="S98" s="83"/>
      <c r="T98" s="83"/>
      <c r="U98" s="83"/>
      <c r="V98" s="10"/>
      <c r="W98" s="84"/>
    </row>
    <row r="99" s="1" customFormat="1" ht="74" customHeight="1" spans="1:23">
      <c r="A99" s="4"/>
      <c r="B99" s="5"/>
      <c r="C99" s="6"/>
      <c r="D99" s="7"/>
      <c r="E99" s="7"/>
      <c r="F99" s="7"/>
      <c r="G99" s="8"/>
      <c r="H99" s="9"/>
      <c r="I99" s="80"/>
      <c r="J99" s="5"/>
      <c r="K99" s="5"/>
      <c r="L99" s="5"/>
      <c r="M99" s="81"/>
      <c r="N99" s="81"/>
      <c r="O99" s="80"/>
      <c r="P99" s="12"/>
      <c r="Q99" s="83"/>
      <c r="R99" s="83"/>
      <c r="S99" s="83"/>
      <c r="T99" s="83"/>
      <c r="U99" s="83"/>
      <c r="V99" s="10"/>
      <c r="W99" s="84"/>
    </row>
    <row r="100" s="1" customFormat="1" ht="74" customHeight="1" spans="1:23">
      <c r="A100" s="4"/>
      <c r="B100" s="5"/>
      <c r="C100" s="6"/>
      <c r="D100" s="7"/>
      <c r="E100" s="7"/>
      <c r="F100" s="7"/>
      <c r="G100" s="8"/>
      <c r="H100" s="9"/>
      <c r="I100" s="80"/>
      <c r="J100" s="5"/>
      <c r="K100" s="5"/>
      <c r="L100" s="5"/>
      <c r="M100" s="81"/>
      <c r="N100" s="81"/>
      <c r="O100" s="80"/>
      <c r="P100" s="12"/>
      <c r="Q100" s="83"/>
      <c r="R100" s="83"/>
      <c r="S100" s="83"/>
      <c r="T100" s="83"/>
      <c r="U100" s="83"/>
      <c r="V100" s="10"/>
      <c r="W100" s="84"/>
    </row>
    <row r="101" s="1" customFormat="1" ht="74" customHeight="1" spans="1:23">
      <c r="A101" s="4"/>
      <c r="B101" s="5"/>
      <c r="C101" s="6"/>
      <c r="D101" s="7"/>
      <c r="E101" s="7"/>
      <c r="F101" s="7"/>
      <c r="G101" s="8"/>
      <c r="H101" s="9"/>
      <c r="I101" s="80"/>
      <c r="J101" s="5"/>
      <c r="K101" s="5"/>
      <c r="L101" s="5"/>
      <c r="M101" s="81"/>
      <c r="N101" s="81"/>
      <c r="O101" s="80"/>
      <c r="P101" s="12"/>
      <c r="Q101" s="83"/>
      <c r="R101" s="83"/>
      <c r="S101" s="83"/>
      <c r="T101" s="83"/>
      <c r="U101" s="83"/>
      <c r="V101" s="10"/>
      <c r="W101" s="84"/>
    </row>
    <row r="102" s="1" customFormat="1" ht="74" customHeight="1" spans="1:23">
      <c r="A102" s="4"/>
      <c r="B102" s="5"/>
      <c r="C102" s="6"/>
      <c r="D102" s="7"/>
      <c r="E102" s="7"/>
      <c r="F102" s="7"/>
      <c r="G102" s="8"/>
      <c r="H102" s="9"/>
      <c r="I102" s="80"/>
      <c r="J102" s="5"/>
      <c r="K102" s="5"/>
      <c r="L102" s="5"/>
      <c r="M102" s="81"/>
      <c r="N102" s="81"/>
      <c r="O102" s="80"/>
      <c r="P102" s="12"/>
      <c r="Q102" s="83"/>
      <c r="R102" s="83"/>
      <c r="S102" s="83"/>
      <c r="T102" s="83"/>
      <c r="U102" s="83"/>
      <c r="V102" s="10"/>
      <c r="W102" s="84"/>
    </row>
    <row r="103" s="1" customFormat="1" ht="74" customHeight="1" spans="1:23">
      <c r="A103" s="4"/>
      <c r="B103" s="5"/>
      <c r="C103" s="6"/>
      <c r="D103" s="7"/>
      <c r="E103" s="7"/>
      <c r="F103" s="7"/>
      <c r="G103" s="8"/>
      <c r="H103" s="9"/>
      <c r="I103" s="80"/>
      <c r="J103" s="5"/>
      <c r="K103" s="5"/>
      <c r="L103" s="5"/>
      <c r="M103" s="81"/>
      <c r="N103" s="81"/>
      <c r="O103" s="80"/>
      <c r="P103" s="12"/>
      <c r="Q103" s="83"/>
      <c r="R103" s="83"/>
      <c r="S103" s="83"/>
      <c r="T103" s="83"/>
      <c r="U103" s="83"/>
      <c r="V103" s="10"/>
      <c r="W103" s="84"/>
    </row>
    <row r="104" s="1" customFormat="1" ht="74" customHeight="1" spans="1:23">
      <c r="A104" s="4"/>
      <c r="B104" s="5"/>
      <c r="C104" s="6"/>
      <c r="D104" s="7"/>
      <c r="E104" s="7"/>
      <c r="F104" s="7"/>
      <c r="G104" s="8"/>
      <c r="H104" s="9"/>
      <c r="I104" s="80"/>
      <c r="J104" s="5"/>
      <c r="K104" s="5"/>
      <c r="L104" s="5"/>
      <c r="M104" s="81"/>
      <c r="N104" s="81"/>
      <c r="O104" s="80"/>
      <c r="P104" s="12"/>
      <c r="Q104" s="83"/>
      <c r="R104" s="83"/>
      <c r="S104" s="83"/>
      <c r="T104" s="83"/>
      <c r="U104" s="83"/>
      <c r="V104" s="10"/>
      <c r="W104" s="84"/>
    </row>
    <row r="105" ht="74" customHeight="1"/>
    <row r="106" ht="74" customHeight="1"/>
    <row r="107" ht="74" customHeight="1"/>
    <row r="108" ht="74" customHeight="1"/>
    <row r="109" ht="74" customHeight="1"/>
    <row r="110" ht="74" customHeight="1"/>
    <row r="111" ht="74" customHeight="1"/>
  </sheetData>
  <autoFilter ref="A5:XEJ81">
    <extLst/>
  </autoFilter>
  <mergeCells count="32">
    <mergeCell ref="A1:W1"/>
    <mergeCell ref="J2:O2"/>
    <mergeCell ref="J3:N3"/>
    <mergeCell ref="K4:L4"/>
    <mergeCell ref="A6:B6"/>
    <mergeCell ref="B7:C7"/>
    <mergeCell ref="B38:C38"/>
    <mergeCell ref="B43:C43"/>
    <mergeCell ref="B77:C77"/>
    <mergeCell ref="B79:C79"/>
    <mergeCell ref="A2:A5"/>
    <mergeCell ref="B2:B5"/>
    <mergeCell ref="C2:C5"/>
    <mergeCell ref="D2:D5"/>
    <mergeCell ref="E2:E5"/>
    <mergeCell ref="F2:F5"/>
    <mergeCell ref="G2:G5"/>
    <mergeCell ref="H2:H5"/>
    <mergeCell ref="I2:I5"/>
    <mergeCell ref="J4:J5"/>
    <mergeCell ref="M4:M5"/>
    <mergeCell ref="N4:N5"/>
    <mergeCell ref="O3:O5"/>
    <mergeCell ref="P2:P5"/>
    <mergeCell ref="Q2:Q5"/>
    <mergeCell ref="R2:R5"/>
    <mergeCell ref="S2:S5"/>
    <mergeCell ref="T2:T5"/>
    <mergeCell ref="U2:U5"/>
    <mergeCell ref="V2:V5"/>
    <mergeCell ref="W2:W5"/>
    <mergeCell ref="X2:X5"/>
  </mergeCells>
  <pageMargins left="0.751388888888889" right="0.751388888888889" top="0.393055555555556" bottom="0.393055555555556" header="0.5" footer="0.5"/>
  <pageSetup paperSize="8" scale="3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自用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2018-04-28T02:50:00Z</dcterms:created>
  <cp:lastPrinted>2018-10-09T09:33:00Z</cp:lastPrinted>
  <dcterms:modified xsi:type="dcterms:W3CDTF">2026-10-19T09:16:03Z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2052-11.8.2.12055</vt:lpwstr>
  </property>
  <property fmtid="{D5CDD505-2E9C-101B-9397-08002B2CF9AE}" pid="3" name="ICV">
    <vt:lpwstr>42DB787652124C41B50E457892E1FB25</vt:lpwstr>
  </property>
  <property fmtid="{D5CDD505-2E9C-101B-9397-08002B2CF9AE}" pid="4" name="KSOReadingLayout">
    <vt:bool>true</vt:bool>
  </property>
  <property fmtid="{D5CDD505-2E9C-101B-9397-08002B2CF9AE}" pid="5" name="CalculationRule">
    <vt:i4>0</vt:i4>
  </property>
</Properties>
</file>