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599"/>
  </bookViews>
  <sheets>
    <sheet name="2025年项目储备库" sheetId="12" r:id="rId1"/>
  </sheets>
  <definedNames>
    <definedName name="_xlnm._FilterDatabase" localSheetId="0" hidden="1">'2025年项目储备库'!$A$7:$Y$80</definedName>
    <definedName name="_xlnm.Print_Titles" localSheetId="0">'2025年项目储备库'!$2:$5</definedName>
    <definedName name="产业扶贫" localSheetId="0">#REF!</definedName>
    <definedName name="产业扶贫">#REF!</definedName>
    <definedName name="基础设施" localSheetId="0">#REF!</definedName>
    <definedName name="基础设施">#REF!</definedName>
    <definedName name="基础设施1" localSheetId="0">#REF!</definedName>
    <definedName name="基础设施1">#REF!</definedName>
    <definedName name="教育_补助_培训" localSheetId="0">#REF!</definedName>
    <definedName name="教育_补助_培训">#REF!</definedName>
    <definedName name="教育补助" localSheetId="0">#REF!</definedName>
    <definedName name="教育补助">#REF!</definedName>
    <definedName name="金融扶贫" localSheetId="0">#REF!</definedName>
    <definedName name="金融扶贫">#REF!</definedName>
    <definedName name="项目类型" localSheetId="0">#REF!</definedName>
    <definedName name="项目类型">#REF!</definedName>
    <definedName name="易地扶贫搬迁" localSheetId="0">#REF!</definedName>
    <definedName name="易地扶贫搬迁">#REF!</definedName>
    <definedName name="_xlnm.Print_Area" localSheetId="0">'2025年项目储备库'!$A$1:$Y$80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<sst xmlns="http://schemas.openxmlformats.org/spreadsheetml/2006/main" count="794" uniqueCount="464">
  <si>
    <r>
      <rPr>
        <sz val="28"/>
        <rFont val="方正小标宋_GBK"/>
        <charset val="134"/>
      </rPr>
      <t>疏附县</t>
    </r>
    <r>
      <rPr>
        <sz val="28"/>
        <rFont val="Times New Roman"/>
        <charset val="134"/>
      </rPr>
      <t>2025</t>
    </r>
    <r>
      <rPr>
        <sz val="28"/>
        <rFont val="方正小标宋_GBK"/>
        <charset val="134"/>
      </rPr>
      <t>年巩固拓展脱贫攻坚成果同乡村振兴有效衔接项目储备库</t>
    </r>
  </si>
  <si>
    <r>
      <rPr>
        <b/>
        <sz val="11"/>
        <rFont val="方正仿宋_GBK"/>
        <charset val="134"/>
      </rPr>
      <t>序号</t>
    </r>
  </si>
  <si>
    <r>
      <rPr>
        <b/>
        <sz val="11"/>
        <rFont val="方正仿宋_GBK"/>
        <charset val="134"/>
      </rPr>
      <t>项目库编号</t>
    </r>
  </si>
  <si>
    <t>项目名称</t>
  </si>
  <si>
    <r>
      <rPr>
        <b/>
        <sz val="11"/>
        <rFont val="方正仿宋_GBK"/>
        <charset val="134"/>
      </rPr>
      <t>二级项目类别</t>
    </r>
  </si>
  <si>
    <r>
      <rPr>
        <b/>
        <sz val="11"/>
        <rFont val="方正仿宋_GBK"/>
        <charset val="134"/>
      </rPr>
      <t>项目子类型</t>
    </r>
  </si>
  <si>
    <r>
      <rPr>
        <b/>
        <sz val="11"/>
        <rFont val="方正仿宋_GBK"/>
        <charset val="134"/>
      </rPr>
      <t>建设性质</t>
    </r>
  </si>
  <si>
    <r>
      <rPr>
        <b/>
        <sz val="11"/>
        <rFont val="方正仿宋_GBK"/>
        <charset val="134"/>
      </rPr>
      <t>建设地点</t>
    </r>
  </si>
  <si>
    <r>
      <rPr>
        <b/>
        <sz val="11"/>
        <rFont val="方正仿宋_GBK"/>
        <charset val="134"/>
      </rPr>
      <t>建设内容</t>
    </r>
  </si>
  <si>
    <r>
      <rPr>
        <b/>
        <sz val="11"/>
        <rFont val="方正仿宋_GBK"/>
        <charset val="134"/>
      </rPr>
      <t>投资（万元）</t>
    </r>
  </si>
  <si>
    <r>
      <rPr>
        <b/>
        <sz val="11"/>
        <rFont val="方正仿宋_GBK"/>
        <charset val="134"/>
      </rPr>
      <t>资金来源（万元）</t>
    </r>
  </si>
  <si>
    <t>受益人口（人）</t>
  </si>
  <si>
    <t>绩效目标（产业项目必须有社会效益、经济效益）</t>
  </si>
  <si>
    <t>利益联结机制（明确经营主体、收益等）</t>
  </si>
  <si>
    <r>
      <rPr>
        <b/>
        <sz val="11"/>
        <rFont val="方正仿宋_GBK"/>
        <charset val="134"/>
      </rPr>
      <t>责任单位</t>
    </r>
  </si>
  <si>
    <r>
      <rPr>
        <b/>
        <sz val="11"/>
        <rFont val="方正仿宋_GBK"/>
        <charset val="134"/>
      </rPr>
      <t>责任人</t>
    </r>
  </si>
  <si>
    <r>
      <rPr>
        <b/>
        <sz val="11"/>
        <rFont val="方正仿宋_GBK"/>
        <charset val="134"/>
      </rPr>
      <t>备注</t>
    </r>
  </si>
  <si>
    <r>
      <rPr>
        <b/>
        <sz val="11"/>
        <rFont val="方正仿宋_GBK"/>
        <charset val="134"/>
      </rPr>
      <t>衔接资金</t>
    </r>
  </si>
  <si>
    <t>地方政府一般债券资金</t>
  </si>
  <si>
    <r>
      <rPr>
        <b/>
        <sz val="11"/>
        <rFont val="方正仿宋_GBK"/>
        <charset val="134"/>
      </rPr>
      <t>地县资金</t>
    </r>
  </si>
  <si>
    <r>
      <rPr>
        <b/>
        <sz val="11"/>
        <rFont val="方正仿宋_GBK"/>
        <charset val="134"/>
      </rPr>
      <t>小计</t>
    </r>
  </si>
  <si>
    <r>
      <rPr>
        <b/>
        <sz val="11"/>
        <color theme="1"/>
        <rFont val="方正仿宋_GBK"/>
        <charset val="134"/>
      </rPr>
      <t>巩固拓展和乡村振兴</t>
    </r>
  </si>
  <si>
    <r>
      <rPr>
        <b/>
        <sz val="11"/>
        <rFont val="方正仿宋_GBK"/>
        <charset val="134"/>
      </rPr>
      <t>以工代赈</t>
    </r>
  </si>
  <si>
    <r>
      <rPr>
        <b/>
        <sz val="11"/>
        <rFont val="方正仿宋_GBK"/>
        <charset val="134"/>
      </rPr>
      <t>少数民族发展</t>
    </r>
  </si>
  <si>
    <r>
      <rPr>
        <b/>
        <sz val="11"/>
        <rFont val="方正仿宋_GBK"/>
        <charset val="134"/>
      </rPr>
      <t>欠发达国有农场</t>
    </r>
  </si>
  <si>
    <r>
      <rPr>
        <b/>
        <sz val="11"/>
        <rFont val="方正仿宋_GBK"/>
        <charset val="134"/>
      </rPr>
      <t>欠发达国有林场</t>
    </r>
  </si>
  <si>
    <r>
      <rPr>
        <b/>
        <sz val="11"/>
        <rFont val="方正仿宋_GBK"/>
        <charset val="134"/>
      </rPr>
      <t>欠发达国有牧场</t>
    </r>
  </si>
  <si>
    <r>
      <rPr>
        <b/>
        <sz val="11"/>
        <rFont val="方正仿宋_GBK"/>
        <charset val="134"/>
      </rPr>
      <t>中央</t>
    </r>
  </si>
  <si>
    <r>
      <rPr>
        <b/>
        <sz val="11"/>
        <color theme="1"/>
        <rFont val="方正仿宋_GBK"/>
        <charset val="134"/>
      </rPr>
      <t>自治区</t>
    </r>
  </si>
  <si>
    <r>
      <rPr>
        <b/>
        <sz val="11"/>
        <rFont val="方正仿宋_GBK"/>
        <charset val="134"/>
      </rPr>
      <t>合</t>
    </r>
    <r>
      <rPr>
        <b/>
        <sz val="11"/>
        <rFont val="Times New Roman"/>
        <charset val="134"/>
      </rPr>
      <t xml:space="preserve">        </t>
    </r>
    <r>
      <rPr>
        <b/>
        <sz val="11"/>
        <rFont val="方正仿宋_GBK"/>
        <charset val="134"/>
      </rPr>
      <t>计</t>
    </r>
  </si>
  <si>
    <t>一、产业增收</t>
  </si>
  <si>
    <t>sfx2025-001</t>
  </si>
  <si>
    <t>疏附县托克扎克镇2025年商品生产批发仓储厂房建设项目</t>
  </si>
  <si>
    <t>加工流通项目</t>
  </si>
  <si>
    <t>产地初加工和精深加工</t>
  </si>
  <si>
    <t>新建</t>
  </si>
  <si>
    <t>托克扎克镇4村</t>
  </si>
  <si>
    <t>总投资：5000万元
建设内容：在托克扎克镇阿亚格曼干（4）村建设不少于1.3万平方米的商品批发仓储厂房，其中综合楼建筑面积不少于5300平方米、生产加工厂房建筑面积不少于13000平方米，包装批发厂房建筑面积不少于3200平方米，并配套水、电、消防等相关附属设施设备。</t>
  </si>
  <si>
    <t>经济效益：项目建成后，资产收益100万元，解决就业岗位200人以上，每月人均工资3000元以上，每年工资收入可达3万元以上。
社会效益：该项目的实施，以红色教育、红色旅游为主线，以产业融合发展为支撑，做大做强村集体经济和农民专业合作社，不断提升全村各族群众获得感、幸福感和归属感。</t>
  </si>
  <si>
    <t>确权至托克扎克镇4村，由喀什疆南农批经营管理有限公司运营，预计租金100万元。</t>
  </si>
  <si>
    <t>商工信局</t>
  </si>
  <si>
    <t>玉苏普·艾力</t>
  </si>
  <si>
    <t>sfx2025-002</t>
  </si>
  <si>
    <t>疏附县2025年标准化厂房建设项目</t>
  </si>
  <si>
    <t>吾库萨克镇7村</t>
  </si>
  <si>
    <t>总投资：3700万元
建设内容：1.对疏附县食品加工车间进行改造提升，改造车间面积约6000㎡，升级无菌净化系统、采购部分生产设备等，75个食品经营自营冷库及19个保鲜库改造等，配套生产线及设施设备等，投资1500万元。
2.为疆南农批二期14000平方米冷库配套冷藏保鲜等设施设备及相关附属配套，投资1500万元。
3.在吾库萨克镇7村新建一座不少于1800平方米的三层食品检验中心并配备及相应附属设施设备等，投资700万元。</t>
  </si>
  <si>
    <t>1.经济效益：项目的实施能够带动增加已脱贫人口全年总收入预计能达到40万元，受益已脱贫人口数预计能达到100人，受益已脱贫人口满意度预计能达到95%。
社会效益：本项目的建设有利于改善疏附县食品加工车间生产条件，可以增加地方财政收入，促进地方经济的发展，增加当地就业机会，扩大社会就业，提高生活水平。
2-3.经济效益：项目的实施完善2023年果蔬、肉类冷链项目厂房的相关配套，保障其正常运营，带动增加已脱贫人口全年总收入预计能达到20万元，受益已脱贫人口数预计能达到100人，受益已脱贫人口满意度预计能达到95%。
社会效益：该项目的实施使疆南农批市场二期业态更加丰富，布局更加合理、功能更加完善、服务更加精细，实现产业振兴目标。</t>
  </si>
  <si>
    <t>1.确权至吾库萨克镇7村，由喀什疆南昆仑农批联合经营管理有限公司运营，租赁费可用于增加村集体收入，带动增加就业岗位。
2-3.确权至吾库萨克镇7村，由喀什疆南昆仑农批联合经营管理有限公司签订租赁合同，租赁费可用于增加村集体收入，同时带动增加就业岗位。</t>
  </si>
  <si>
    <t>sfx2025-003</t>
  </si>
  <si>
    <t>疏附县2025年农贸市场搬迁项目</t>
  </si>
  <si>
    <t>市场建设和农村电商物流</t>
  </si>
  <si>
    <t>石园镇9村、11村</t>
  </si>
  <si>
    <t>总投资：5000万元
建设内容：新建农贸市场一座，项目用地面积不少于70亩 （以实际测量为准），包含交易棚4座、卫生间2间、消防水池1座、商铺、垃圾收集站、地下化粪池等建筑，建筑面积不少于210000㎡。活畜交易区包含商铺、卫生间改造、活畜交易棚2座等，建筑面积不少于1800㎡；配套建设相关附属(以设计图纸为准），投资5000万元。</t>
  </si>
  <si>
    <t>经济效益：项目的建设可提供至少1000人的就业岗位，人均年收入达10万元以上，每年预计摊位租金费可达200万元。
社会效益：能够促进农产品的产销衔接，在保障产品安全的前提下，提升零售市场的档次，促进消费结构升级，促进周边农民增收，逐步形成布局合理、功能完善、规模适当、满足群众多层次消费需求的市场体系。</t>
  </si>
  <si>
    <t>确权至石园镇9村、11村，前5年由圣鑫有限责任公司运营，相对稳定后由乡镇管理，预计租金400万元。</t>
  </si>
  <si>
    <t>市场监督管理局</t>
  </si>
  <si>
    <t>谢飞</t>
  </si>
  <si>
    <t>sfx2025-004</t>
  </si>
  <si>
    <t>疏附县2025年乌帕尔镇7村商铺建设项目</t>
  </si>
  <si>
    <t>乌帕尔镇7村</t>
  </si>
  <si>
    <t>总投资：600万元
建设内容：在乌帕尔镇7村建设一座约2000平方米的二层商铺共46间，并配套水、消防、供暖、电等附属设施。</t>
  </si>
  <si>
    <t>经济效益：项目建成后，资产收益预计20万元，带动受益已脱贫人口数预计能达到160人，受益已脱贫户监测户户数预计能达到40户。
社会效益：通过项目实施，增加村级产业发展，带动周边群众就业，带动群众就业创业热情，助力带动本地经济。</t>
  </si>
  <si>
    <t>确权至乌帕尔镇7村，由村级合作社进行运营，每年租金20万元。</t>
  </si>
  <si>
    <t>sfx2025-005</t>
  </si>
  <si>
    <t>疏附县2025年渔业养殖建设项目</t>
  </si>
  <si>
    <t>生产项目</t>
  </si>
  <si>
    <t>水产养殖业发展</t>
  </si>
  <si>
    <t>石园镇10村</t>
  </si>
  <si>
    <t>总投资：380万元
建设内容：对疏附县石园镇10村现有鱼塘进行提升改造，清淤面积约138.7亩，土地复垦面积约93.1亩，修整排水渠约1.5公里（含输水渠），修建鱼塘闸口涵洞等设施，配套1250kva的箱式变压器1台以及相关的附属设施建设。</t>
  </si>
  <si>
    <t>经济效益：通过项目实施，雇佣当地农民工400余人次，发放农民工工资300余万元；投入运营以后预计聘用当地长期工人40人，人均工资每月最低3500-3600元，全年工资发放将达到170万元；预计聘请季节性短期工人50人左右，预计全年将达到30万元。
社会效益：通过项目的实施，能够补充疏附县规模化渔业养殖的空白，提高全县养殖水域面积每年水产总量，主要是四大家鱼、虾、螃蟹等。</t>
  </si>
  <si>
    <t>确权至石园镇10村、11村、14村，由通威集团有限公司运营管理，每年租金75万元。</t>
  </si>
  <si>
    <t>农业农村局</t>
  </si>
  <si>
    <t>张晓辉</t>
  </si>
  <si>
    <t>sfx2025-006</t>
  </si>
  <si>
    <t>疏附县特色林果育苗中心建设项目</t>
  </si>
  <si>
    <t>种植业基地</t>
  </si>
  <si>
    <t>总投资：2500万元
建设内容：投资1500万元，建设育苗棚1座，约1万平方米，配套相关附属设施建设；投资1000万元，建设原种生产圃一个，约10亩地；育苗基质堆放场1个；建设开心果、杏、西梅、樱桃、冰糖蟠桃等特色林果种质资源圃500亩，包括土地平整、灌溉设施建设、田间道路、供电设施、苗木种植以及相关附属配套设施建设。</t>
  </si>
  <si>
    <t>经济效益：项目建成后，育苗每年可达300万株，毛收入1200万元，500亩特色林果种质资源圃培育期预计5年，5年后每年毛收入500万元，资产收益租金每年100万元，同时可带动90人左右就业，并能够带动农户掌握林果技术。
社会效益：特色林果育苗产业前景广阔，其以培育具有独特价值的林果苗木为主，如疏附县的开心果、木亚格杏、西梅、樱桃、冰糖蟠桃等。其次特色林果产品经济价值较高，在市场上价格往往高于普通农产品，种植收益可观，能够有效增加农民收入，提升经济水平。</t>
  </si>
  <si>
    <t>确权至托克扎克镇4村，由疏附县国有资产投资运营有限公司运营管理，每年租金100万元。</t>
  </si>
  <si>
    <t>sfx2025-007</t>
  </si>
  <si>
    <t>疏附县2025年开心果基地灌溉设施建设项目</t>
  </si>
  <si>
    <t>乌帕尔镇1村</t>
  </si>
  <si>
    <t>总投资：2000万元
建设内容：为乌帕尔镇1村约6000亩开心果种植基地配套建设灌溉设施，配套电力设施、供水管道约10公里及其相关附属设施。</t>
  </si>
  <si>
    <t>经济效益：由新疆启迪天一生态科技有限公司运营，工程建设过程中预计将雇佣当地农民工180余人次，运营以后预计聘用当地长期工人40人，聘请季节性短期工人50人左右。
社会效益：能够保证项目区供水问题，能够进一步节约水资源，提高农作物产量和品质，提高水肥一体化利用效率。</t>
  </si>
  <si>
    <t>确权至乌帕尔镇1村，由新疆启迪天一生态科技有限公司运营管理，第一年租金40元，第二年50万元，第三年60万元，第四年80万元。</t>
  </si>
  <si>
    <t>sfx2025-008</t>
  </si>
  <si>
    <t>疏附县2025年站敏乡20村林果产业园建设项目</t>
  </si>
  <si>
    <t>站敏乡20村</t>
  </si>
  <si>
    <t>总投资：4712万元
建设内容：1.在站敏乡20村建设约2600亩的林果配套设施，包含土方换填、通达道路、滴灌、管道、电力管线及变压器等，每亩投入5815元，投资1512万元。
2.在站敏乡20村建设约3000亩冰糖蟠桃园，为提质增收购买益性菌化肥促进生态循环，打造品牌产生效益，实施土壤换填与改良平整，并安装滴灌设施，购买冰糖蟠桃树苗，平均每亩投入5000元，投资1500万元。
3.为保障林果的用水安全，减少水资源浪费和群众投入，在站敏乡20村修建约20万方蓄水池，配套输水管道、分水闸、渠首、引水渠、电力配套等附属设施设备，投资1700万元。</t>
  </si>
  <si>
    <t>1.经济效益：通过项目实施，充分带动当地农户就业，通过工程建设雇佣当地农民工约200人，建设完成后运营过程中聘请当地长期工人、短期工人约40人。
社会效益：项目实施过程中，提升村民劳动技能，提升林果业经济效益。
2.经济效益：苗木成活率约在85%以上，亩产约2吨、可收入约2-3万元，能够带动约500名脱贫户就业。预计可解决长期用工15人，月均工资约为3000元，灵活雇佣零散工30人，月均工资约为3000元，有效促进农民增收和就业。
社会效益：带动周边群众就近就业，促进村级产业发展，通过培训提高农户特色林果业种植技术传播。建设标准化果园，打造品牌产生效益。</t>
  </si>
  <si>
    <t>1.确权至站敏乡20村，由新疆益农伟豪生态农业科技开发有限公司运营管理，带动就业。
2.确权至站敏乡20、2村，由新疆益农伟豪生态农业科技开发有限公司运营，待进入挂果期内起租，维护期内由企业负责养护，租金予以减免。</t>
  </si>
  <si>
    <t>sfx2025-009</t>
  </si>
  <si>
    <t>疏附县2025年特色林果基地建设项目</t>
  </si>
  <si>
    <t>木什乡1村、铁日木乡4村、塔什米里克乡9村</t>
  </si>
  <si>
    <t>总投资：1497万元
建设内容：1.为木什乡1村1000亩特色酸枣种植基地配套建设附属设施，包括：土壤改良、滴灌设施配套及电力设施，每亩投入2050元，投资205万元。
2.为铁日木乡4村建设700亩木亚格杏树基地，主要为开沟、填土、土地平整、购买木亚格杏树苗等，以及配套滴管、沉沙池等，每亩投入6800元，投资476万元。
3.在塔什米里克乡9村建设木亚格杏树基地1200亩左右，开沟、填土、土地平整、购买杏树苗木等，以及配套滴灌、沉沙池等，每亩投入6800元，投资816万元。</t>
  </si>
  <si>
    <t>1.经济效益：土地租赁费300元/每亩，每年租金30万元，苗木部分由运营方自行投入，种植酸枣亩产量可达150公斤/亩左右，均销售至内地市场，年销售量可达150吨左右，解决临时就业，项目实施期间，也可增加临时性就业岗位不少于50人就近进行临时性务工，建成后稳定就业20人。
社会效益：项目的建设对于提升科学种植水平、改善种植设施条件，提高特色林果产量起到重要作用，同时提高辖区内农户对林果技术的掌握，对提高辖区群众生活水平和生活质量具有一定的促进作用。
2.经济效益：新定植≥700亩木亚格杏树基地，苗木成活率≥85%，群众满意度≥95%，带动稳定就业及零散就业64人，人均劳务报酬12000元/年，丰产期每亩不少于500公斤。
社会效益：大力发展铁日木乡品牌产业，推广木亚格杏树种植，增加收入，项目实施后能持续保障林果苗木产量和质量，传授农民简单的林果技术知识。
3.经济效益：新定植≥1200亩木亚格杏树基地，栽种苗木成活率达85%以上，每年鲜杏收入预计100万元，带动稳定就业及零散就业128人，人均劳务报酬12000元/年。
社会效益：推广木亚格杏树种植，增加收入，项目实施后能持续保障林果苗木产量和质量，传授农民简单的林果技术知识。</t>
  </si>
  <si>
    <t>1.确权至木什乡1村，由木什乡1村4组种植大户陈雷进行租赁运营，资产年租金100万元。
2.确权至铁日木乡4村，由疏附县杏福万家农民专业合作社运营管理，杏树培养期，由专业技术员带领当地群众教授技术，同时带动临时就业。
3.确权至塔什米里克乡9村，由塔什米里克乡9村股份经济合作社进行运营管理，培育期后，后期通过出售鲜杏每年收入100万元。</t>
  </si>
  <si>
    <t>sfx2025-010</t>
  </si>
  <si>
    <t>疏附县2025年日光温室建设项目</t>
  </si>
  <si>
    <t>总投资：3965万元
建设内容：为托克扎克镇4村新建日光温室20座(100*20/座)、配套滴灌、加热、通风、棉被水肥一体化及相关附属设施每座投资100万元，（20座日光温室主体及配套温室耳房约1350万元，配备自动打药机、自动卷帘机械、增温设备等约200万元，配套电力设施、供水管网、道路、沉沙池物、联网系统等基础设施约450万元）。</t>
  </si>
  <si>
    <t>经济效益：通过资产租赁，预计年收入150万元，带动务工人员30人，每人每月工资3000元，带动就业增收90万元；每个棚种植苗木产值7万元，每年两季，项目直接经济效益480万元，毛利润约为150万元。
社会效益：通过项目实施，逐步形成规模化、集约化产业群，不断巩固疏附县“菜篮子”发展方向，逐步实现产业结构转型，带动周边农户熟练掌握种植技术。</t>
  </si>
  <si>
    <t>确权至托克扎克镇4村，由喀什裕民农业有限公司运营，预计年租金150万元。</t>
  </si>
  <si>
    <t>sfx2025-011</t>
  </si>
  <si>
    <t>疏附县2025年日光温室提升改造建设项目</t>
  </si>
  <si>
    <t>站敏乡3村、各乡镇</t>
  </si>
  <si>
    <t>总投资：4820万元
建设内容：1.为站敏乡3村新建规格12*170米日光温室30座及配套附属设施，每座投资100万元，投资3000万元。
2.为各乡镇建设的连栋拱棚10座、日光温室270座配套棉被、卷帘机、卷帘杆、灌溉系统及其附属设施等，投资1820万元。</t>
  </si>
  <si>
    <t>1.经济效益：每座温室将按照6%（或者不低于银行同期利率）的比例收取租赁费用，每座温室约6万元，30座温室可获得180万元租金收益，同时聘请20人长期稳定就业，其中务农人员15人，技术人员3人，管理人员2人。
社会效益:提高蔬菜大棚管理水平和经营效益，带动群众增收。逐步形成规模化、集约化产业群。逐步实现产业结构转型。打造设施农业品牌，推广现代化产业高质量发展。
2.经济效益：项目建设完成后形成的项目资产全部属于村集体，每年能够增加村集体收入约40万元。通过设施配备，提高利用率及产量，工程建设过程中预计将雇佣当地农民工100余人次，发放农民工工资160余万元；聘用当地长期工人20人，人均工资每月最低3500-3600元，全年工资发放将达到85万元；聘请季节性短期工人30人左右，预计全年将达到15万元。
社会效益：使得日光温室及连栋拱棚效益明显增加，有助于作物产量提升。</t>
  </si>
  <si>
    <t>1.确权至站敏乡3村，由喀什疆南农副产品批发市场有限公司运营，预计年租金180万元。
2.能够日光温室及连栋拱棚效益明显增加，盘活利用好资产，有助于作物产量提升。</t>
  </si>
  <si>
    <t>马天云</t>
  </si>
  <si>
    <t>sfx2025-012</t>
  </si>
  <si>
    <t>疏附县2025年乡镇“小微”产业发展项目</t>
  </si>
  <si>
    <t>各乡镇</t>
  </si>
  <si>
    <t>总投资：540.28万元
建设内容：1.为进一步推进疏附县林果发展，购置128台60马力开沟机，每台约5100元，耕宽不少于30cm,开沟深度不少于45cm，开沟机刀片数量不少于20片，连接方式三点悬挂，其中：木什乡8台、站敏乡22台、吾库萨克镇8台、托克扎克镇12台、石园镇18台、布拉克苏乡17台、铁日木乡4台、塔什米里克乡20台、乌帕尔镇19台，投资65.28万元。
2.在铁日木乡2村建设有机肥厂1座，占地面积30亩的厂区建设，购置陆地式翻抛机、粉碎机组、输送机、调速给料机等禽畜粪便规模化处理集成设备，配置化验室设备以及配套水、电等基础设施，投资130万元。
3.为乌帕尔镇1村、2村、3村、4村、12村、13村、14村土地平整2300亩，平均每亩投资1500元，投资345万元。</t>
  </si>
  <si>
    <t>1.经济效益：通过引进先进的农机设备和技术，增加林果业的产量和附加值，从而带动农民的收入增长，改善农村的经济状况。
社会效益：可以快速、高效地完成林果业中的各项任务，从而大大减轻农民的劳动负担，显著提高生产效率。
2.经济效益：年产量20000吨，实现年产值2500万，每年缴纳租金不少于6万元，解决3-5人就业。
社会效益：为牲畜提供优质的营养需求，并且该项目的建设可以增加村集体收入，增加就业岗位，满足周边养殖户的牧草需求。
3.经济效益：实现村级产业提质增效，亩产增收200元以上，项目实施过程中可解决临时就业200人，月工资3000-5000元。
社会效益：碎片化土地整理面积≤7300亩。通过项目实施，完善农村生产条件，改善土壤环境，提高土壤肥力，提高农作物产量和品质，进一步为村级产业发展提供有力保障，</t>
  </si>
  <si>
    <t>1.资产确权至各村，提高当地农民农业生产效率。
2.确权至铁日木乡2村，由喀什得富尚公司运营，预计每年租金9万元，企业负责购置铲车、叉车等其他设备。
3.有利于根本改善群众的农业生产条件，促进项目区农业生产效率的提高，实现农业增产和农民增收。</t>
  </si>
  <si>
    <t>sfx2025-013</t>
  </si>
  <si>
    <t>疏附县2025少数民族产业发展项目（少数民族）</t>
  </si>
  <si>
    <t>托克扎克镇3村、塔什米里克乡4村、站敏乡7村、铁日木乡2村</t>
  </si>
  <si>
    <t>总投资：447.4万元
建设内容：1.对托克扎克镇3村卫星工厂（现榨油厂）进行设备提升改造并配备相应附属设施设备，包括消防、排污、实验室等设备更新提升改造，投资52万元。
2.对塔什米里克乡4村木碗合作社新建彩钢房1座，占地面积280平米，购置更新生产加工设备（推台锯、木工砂带机、大型木工带锯机、手提木工台刨电刨机、3D木工雕刻机各1台），投资145万元。
3.在站敏乡7村建设约120亩苹果园，实施土壤换填与改良平整，安装滴灌设施以及苹果树苗等其他附属设施配套，每亩投资约4200元，投资50.4万元。
4.为铁日木乡2村建设饲草料加工厂1座，占地面积10亩的厂区建设，建设2000平米简易彩钢棚，100平方设施用房、150立方米消防水池等，以及配套水、电等基础设施，投资200万元。</t>
  </si>
  <si>
    <t>1.经济效益：由疏附县感恩的心农业发展农民专业合作社运营，共吸纳本村群众32人就业，合作社就业人员每月平均工资2000元—3500元。
社会效益：本项目的建设有利于改善现有生产条件，可以带动就业，农民种植油料作物可提升收入。
2.经济效益：提供就业岗位15人，每月工资1200元，年销售额70万元。
社会效益：本项目的建设促进民族团结，在工艺品中突出各民族共享的中华文化符号和中华民族形象，增强各组群众对中华文化的认同。
3.经济效益：苗木成活率在85%以上，每亩产值高达约5000-6000斤，促进村级旅游，资产收益达预计5万元，带动稳定就业及零散就业12人，人均劳务报酬12000元/年。
社会效益：带动周边群众就近就业，促进村级产业发展，通过培训提高农户特色林果业种植技术传播。建设标准化果园，打造品牌产生效益，
4.经济效益：年产量20000吨，实现年产值2500万，每年缴纳租金不少于6万元，解决3-5人就业。
社会效益：为牲畜提供优质的营养需求，并且该项目的建设可以增加村集体收入，增加就业岗位，满足周边养殖户的牧草需求。</t>
  </si>
  <si>
    <t>1.确权至托克扎克镇3村，由疏附县感恩的心农业发展农民专业合作社运营，在原有租金基础上提高租金。
2.确权至塔什米里克乡4村，由疏附县4村木碗手工艺合作社运营，在原有租金基础上提高租金1.5万元。
3.确权至站敏乡7村，由陕西富庶苹安科技有限公司运营，租金5万元。
4.确权至铁日木乡2村，由喀什佳禾饲草料交易中心运营，预计每年租金6万元，企业已投资100万元设备。</t>
  </si>
  <si>
    <t>县委统战部</t>
  </si>
  <si>
    <t>孔振</t>
  </si>
  <si>
    <t>sfx2025-014</t>
  </si>
  <si>
    <t>疏附县2025年畜牧业防疫防治项目</t>
  </si>
  <si>
    <t>产业服务支撑项目</t>
  </si>
  <si>
    <t>农业社会化服务</t>
  </si>
  <si>
    <t>总投资：240万元
建设内容：参照自治区奖补文件，采取公开招标的方式聘请第三方进行服务，对接受常规病种免疫、药浴驱虫、环境消杀等有偿畜牧兽医社会化服务的，对脱贫户及监测对象中的预计不少于1.2万户养殖户进行服务费补助，补助金额不超过服务项目市场价格的50%，全年每个养殖户不超过200元。</t>
  </si>
  <si>
    <r>
      <rPr>
        <sz val="11"/>
        <rFont val="方正仿宋_GBK"/>
        <charset val="134"/>
      </rPr>
      <t>经济效益：带动帮扶对象1.2万户实施病虫害防治，户均享受补助不超过200元。
社会效益：有效预防重大动物疫病发生和流行，以“预防为主，防大于治”的原则，</t>
    </r>
    <r>
      <rPr>
        <sz val="11"/>
        <color theme="1"/>
        <rFont val="方正仿宋_GBK"/>
        <charset val="134"/>
      </rPr>
      <t>购买第三方服务为全县养殖畜禽的脱贫户提供防疫、药浴、驱虫等技术服务，做好动物疫病防控，进一步促进我县畜牧业健康稳定发展。</t>
    </r>
  </si>
  <si>
    <t>财政衔接资金直接补贴农户，壮大产业发展，通过以奖代补的形式促进农户发展畜牧业，提高对疫病防治的重视。</t>
  </si>
  <si>
    <t>sfx2025-015</t>
  </si>
  <si>
    <t>疏附县2025年育苗补助项目</t>
  </si>
  <si>
    <t>总投资：424万元
建设内容：以春提早、夏排开、秋延迟、冬补缺为主要生产模式，鼓励脱贫户含监测对象发展产业促增收，给予不少于1万户脱贫户含监测对象各类菜苗补助，培育优质健壮的瓜菜幼苗不少于740万株，其中：番茄180万株、每株0.8元，辣椒450万株、每株0.5元，茄子30万株、每株0.5元，莲花白61万株、每株0.5元，花菜19万株，每株0.5元等。</t>
  </si>
  <si>
    <t>经济效益：实施过程中全年解决季度节性务工30人，人均月工资在2300元左右，累计13.8万元，降低脱贫户及监测户种植成本，促进增收。
社会效益：通过培育优质的蔬菜育苗移栽种植，缩短蔬菜在田间生产的周期，增加产出，同比直播种植，实现早上市、晚收获，生产上提质增效，同比露地蔬菜亩增收1000元以上，为当地脱贫户及监测帮扶对象学习设施种植技术、不用出远门就可以在家门口就业创收。</t>
  </si>
  <si>
    <t>通过奖补方式增强脱贫户、监测户用上优质蔬菜苗开展蔬菜种植。</t>
  </si>
  <si>
    <t>sfx2025-016</t>
  </si>
  <si>
    <t>疏附县2025年小麦单产提升补助</t>
  </si>
  <si>
    <t>总投资：2247.4203万元
建设内容：对8个乡镇3个场19520户脱贫户、监测对象扶对象149828.02亩小麦单产提升进行补助，每亩补助150元。共需发放补助2247.4203万元，其中：木什乡1481户种植17736.78亩补助266.0517万元、站敏乡1386户种植10797.54亩补助159.5952万元、吾库萨克镇662户种植3675.26亩补助55.1289万元、托克扎克镇683户种植3523.85亩补助52.85775万元、石园镇2132户种植17781.66亩补助266.7249万元、乌帕尔镇3864户种植24182.71亩补助362.74065万元、布拉克苏乡5028户种植46306.37亩补助694.59555万元、铁日木乡571户种植4703.22亩补助70.5483万元、塔什米里克乡3713户种植21120.63亩补助316.80945万元。（补助受益户数、资金以最终验收数据为准）</t>
  </si>
  <si>
    <t>经济效益：在小麦种植上促进19520户脱贫户（含监测对象）亩产量增产，亩均增收150元。
社会效益：通过项目实施，提升进脱贫户（含监测对象）小麦种植积极性，促进农业增效、农民增收，提升小麦单产水平，巩固粮食产能，确保粮食安全，群众满意度≥95%。</t>
  </si>
  <si>
    <t>通过项目实施，提升进脱贫户（含监测对象）小麦种植管理水平及积极性，为粮食生产安全奠定基础。</t>
  </si>
  <si>
    <t>sfx2025-017</t>
  </si>
  <si>
    <t>疏附县2025年庭院经济到户奖补项目</t>
  </si>
  <si>
    <t>总投资：1011.753万元
建设内容：对全县20745户脱贫户、监测对象扶对象利用自家房前屋后、前庭后院等区域发展庭院种植，庭院经济作物种植种类包含但不限于：蔬菜、瓜果、林果、花卉等作物种植面积在0.2亩以上按照每亩不超过1000元的标准给予补助，共10117.53亩，投资1011.753万元，其中：木什乡1605户1210.6亩补助121.06万元、吾库萨克镇909户225.1亩补助22.51万元、托克扎克镇597户200.3亩补助20.03万元、站敏乡2076户854.1亩补助85.41万元、石园镇2079户1474亩147.4万元、乌帕尔镇3496户1538.6亩153.86万元、铁日木乡618户511.33亩51.133万元、塔什米里克乡3973户1196亩119.6万元、布拉克苏乡5392户2907.5亩290.75万元。（补助受益户数、资金以最终验收数据为准）</t>
  </si>
  <si>
    <t>经济效益：带动脱贫户（含监测帮扶对象）全年总收入≥730元。
社会效益：受益脱贫户（含监测帮扶对象）户数≥20745户，通过项目实施，激发农户内生动力，有效保障农户发展庭院经济积极性，促进农户实现多元化增收，群众满意度≥95%。</t>
  </si>
  <si>
    <t>财政衔接资金直接补贴农户，壮大产业发展，通过以奖代补的形式促进农户发展庭院经济种植，降低生活成本，提高收入。</t>
  </si>
  <si>
    <t>sfx2025-018</t>
  </si>
  <si>
    <t>疏附县2025年林果业到户奖补项目</t>
  </si>
  <si>
    <t>总投资：397.32万元
建设内容：对监测对象及脱贫户杏、桃、苹果、新梅、杏李、樱桃、鲜食枣等进行新品种推广，根据当年落实嫁接改优、补齐缺株并成活的株数多少，按照每亩不超过400元的标准给予一次性补助；对当年进行疏密改造的核桃园、红枣园通过疏行、疏株等方式疏密改造，按照每亩不超过400元的标准给予一次性补助。全县涉及脱贫户5900户（木什乡670户、站敏乡730户、托克扎克镇559户、石园镇112户、布拉克苏乡335户、铁日木乡459户、塔什米力克乡2160户、乌帕尔镇875户），补植或嫁接拟实施面积9571亩（木什乡890亩、站敏乡520亩、托克扎克镇531亩、石园镇121亩、布拉克苏乡420亩、铁日木乡1789亩、塔什米力克乡3160亩、乌帕尔镇2140亩），疏密优化拟实施面积362亩（站敏乡160亩、石园镇122亩、乌帕尔镇80亩）。（补助受益户数、资金以最终验收合格数据为准）</t>
  </si>
  <si>
    <t>经济效益：带动脱贫户（含监测帮扶对象）全年总收入≥407.32元。
社会效益：受益脱贫户（含监测帮扶对象）户数≥5985户，通过项目实施，激发农户内生动力，有效推动林果业提质增效，群众满意度≥95%。</t>
  </si>
  <si>
    <t>财政衔接资金直接补贴农户，壮大产业发展，通过以奖代补的形式促进农户发展林果业。</t>
  </si>
  <si>
    <t>sfx2025-019</t>
  </si>
  <si>
    <t>疏附县2025年畜牧业到户奖补项目（牛）</t>
  </si>
  <si>
    <t>养殖业基地</t>
  </si>
  <si>
    <t>总投资：7718.9万元
建设内容：1.对当年自繁扩增符合当地主导品种（包括西门塔尔牛、荷斯坦奶牛、安格斯牛等），饲养3个月以上的自繁良种母畜每头补助不超过3000元，共补助9247户，15704头牛，申报补助资金4711.2万元。其中布拉克苏乡1893户3962头牛、木什乡800户1500头牛、石园镇993户1498头牛、塔什米里克乡3500户5000头牛、铁日木乡450户650头牛、托克扎克镇253户408头牛、乌帕尔镇980户2000头牛、吾库萨克镇115户347头牛、站敏乡263户339头牛。
2.当年购买并饲养3个月以上，当地主导品种（包括牛西门塔尔牛、荷斯坦奶牛、安格斯牛等）的良种能繁母牛（必须为县外购入且附有检疫证，疆外引进的附有检疫证和检验报告，2岁左右，300公斤以上），按照成交价格的40%进行补助，每头能繁母牛补助金额不超过4000元（成交价1万元以上的按照自治区文件要求补助4000元），共补助4741户，8918头牛，申报补助资金3007.7万元。其中布拉克苏乡1210户3199头牛、木什乡400户800头牛、石园镇423户677头牛、塔什米里克乡2000户3000头牛、铁日木乡158户228头牛、托克扎克镇153户307头牛、乌帕尔镇200户400头牛、吾库萨克镇24户71头牛、站敏乡173户236头牛。经县级验收合格后通过一卡通兑付补贴资金。（补助受益户数、资金以最终验收合格数据为准）</t>
  </si>
  <si>
    <t>经济效益：带动脱贫户（含监测帮扶对象）全年总收入≥5806.2元。
社会效益：受益脱贫户（含监测帮扶对象）户数≥9247户，通过项目实施，激发农户内生动力，促进疏附县畜牧业发展，提高高脱贫户、边缘户和监测户的养殖积极性，降低养殖成本，提高养殖收入，群众满意度≥95%。</t>
  </si>
  <si>
    <t>提高脱贫户、边缘户和监测户的养殖积极性，降低养殖成本，提高养殖收入。二是间接效益。通过项目实施，增加牲畜养殖数量，引导更多的脱贫户和监测对象在一产充分就业，提高家庭收入。依托现有养殖基础，按照养殖产业化的总体要求，有利于创造出良好的社会效益，可促进农村产业化发展，增加农民收入。</t>
  </si>
  <si>
    <t>sfx2025-020</t>
  </si>
  <si>
    <t>疏附县2025年畜牧业到户奖补项目（羊）</t>
  </si>
  <si>
    <t>总投资：3903.5万元
建设内容：1.对当年自繁扩增符合当地主导品种（包括多浪羊、湖羊、塔什库尔干羊等）的自繁良种母羊（饲养3个月以上）的，每只母羊补助300元，共补助13856户64130只羊，申请补助资金1923.9万元。其中布拉克苏乡2452户4865只羊、木什乡1500户15720只羊、石园镇1228户7986只羊、塔什米里克乡4038户20000只羊、铁日木乡500户4300只羊、托克扎克镇962户1855只羊、乌帕尔镇2300户6000只羊、吾库萨克镇585户1757只羊、站敏乡291户1647只羊。
2.疏附县引进良种能繁母羊补助项目，对当年购买并饲养3个月以上，当地主导品种（包括多浪羊、湖羊、塔什库尔干羊等）的良种能繁母羊（必须为县外购入且有检疫证，1岁左右、25公斤以上）的，按照成交价格的40%进行补助，每只能繁母羊补助金额不超过400元（成交价1000元以上的按照自治区文件要求补助400元），共补助9486户49490只羊，申请补助资金1979.6万元。其中布拉克苏乡1848户14080只羊、木什乡1115户7385只羊、石园镇1163户6672只羊、塔什米里克乡2000户15000只羊、铁日木乡270户1200只羊、托克扎克镇486户1460只羊、乌帕尔镇2300户2500只羊、吾库萨克镇111户335只羊、站敏乡193户858只羊。（补助受益户数、资金以最终验收合格数据为准）</t>
  </si>
  <si>
    <t>经济效益：带动脱贫户（含监测帮扶对象）全年总收入≥3194.35元。
社会效益：受益脱贫户（含监测帮扶对象）户数≥13856户，通过项目实施，激发农户内生动力，促进疏附县畜牧业发展，提高高脱贫户、边缘户和监测户的养殖积极性，降低养殖成本，提高养殖收入。群众满意度≥95%。</t>
  </si>
  <si>
    <t>sfx2025-021</t>
  </si>
  <si>
    <t>疏附县2025年小额贷款贴息项目</t>
  </si>
  <si>
    <t>金融保险配套项目</t>
  </si>
  <si>
    <t>小额贷款贴息</t>
  </si>
  <si>
    <t>总投资：1300万元
建设内容：投资1300万元，用于持续对全县已脱贫户及监测户的小额信贷资金进行按季度贴息，贷款利率以贷款市场报价利率（LPR）为准，其中：布拉克苏乡贴息365.4万元、木什乡128.7万元、石园镇119.2万元、塔什米力克乡252.4万元、铁日木乡33.8万元、托克扎克镇48.24万元、乌帕尔镇244.4万元、吾库萨克镇16.9万元、站敏90.96万元。（各乡镇具体贴息金额根据实际发放贷款产生利息为准。）</t>
  </si>
  <si>
    <t>经济效益：为不少于11000户脱贫户及监测对象进行小额贴息贷款贴息。
社会效益：受益脱贫户及监测对象≥11000户，通过小额信贷补贴利息，解决脱贫户及监测对象资金短缺的问题，减轻脱贫户及监测对象还贷压力，带动脱贫户及监测对象发展生产积极性，群众满意度≥95%。</t>
  </si>
  <si>
    <t>财政衔接资金直接补贴农户，壮大产业发展，通过以奖代补的形式促进农户产业发展积极性。</t>
  </si>
  <si>
    <t>sfx2025-022</t>
  </si>
  <si>
    <t>疏附县2025年产业发展基础设施配套项目</t>
  </si>
  <si>
    <t>配套设施项目</t>
  </si>
  <si>
    <t>小型农田水利设施建设</t>
  </si>
  <si>
    <t>托克扎克镇4村、木什乡5村、6村、站敏乡20村</t>
  </si>
  <si>
    <r>
      <rPr>
        <sz val="11"/>
        <rFont val="方正仿宋_GBK"/>
        <charset val="134"/>
      </rPr>
      <t>总投资:1564.05万元 
建设内容：1.为保障托克扎克镇阿亚格曼干村粮食作物、林果的用水安全，减少水资源浪费和群众投入，解决制约产业高质量发展的瓶颈问题，托克扎克镇4村新建1公里防渗渠，流量为0.5m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/s，配套修建盖板渠，配套相应的闸口、涵管等附属设施设备，投资119.9万元。
2.为保障木什乡粮食作物、林果的用水安全，减少水资源浪费和群众投入，解决制约产业高质量发展的瓶颈问题，为木什乡5村、6村修建防渗渠，改建渠道防渗长度10.862km，设计流量0.1m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/s-1.5m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/s，及渠系配套建筑物，投资1444.15万元。</t>
    </r>
  </si>
  <si>
    <t>经济效益:项目区农民工通过工程建设获取酬金，提升家庭经济收入；通过完善基础设施，提高农产品产量，提高农户收入。
社会效益：完善产业基础设施，改善农业灌溉条件，促进产业发展，提高农作物产量，保障国家粮食安全，推动农户实现增产增收，持续提升种植规模化，促进农业资源可持续利用。</t>
  </si>
  <si>
    <t>提高水资源利用率和保证率，全面提升灌溉水平，降低运行成本，提高水利工程综合效益。</t>
  </si>
  <si>
    <t>水利局</t>
  </si>
  <si>
    <t>阿布都热合曼·达吾提</t>
  </si>
  <si>
    <t>sfx2025-023</t>
  </si>
  <si>
    <t>疏附县2025年产业水利配套设施建设项目</t>
  </si>
  <si>
    <t>塔什米里克乡1村、3村、11村，站敏乡3村、6村、15村</t>
  </si>
  <si>
    <r>
      <rPr>
        <sz val="11"/>
        <rFont val="方正仿宋_GBK"/>
        <charset val="134"/>
      </rPr>
      <t>总投资:3660万元 
建设内容：1.为保障塔什米里克乡粮食作物、林果的用水安全，减少水资源浪费和群众投入，解决制约产业高质量发展的瓶颈问题，修建及改建渠道20.3公里，其中：塔什米里克乡1村长度4.5km，设计流量0.8-1m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/s，塔什米里克乡3村、11村长度约15.8公里，流量0.2-0.8m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/s，配套水闸/农桥等基础设施，每公里投入117万元，投资2380万元。
2.为保障站敏乡粮食作物、林果的用水安全，减少水资源浪费和群众投入，解决制约产业高质量发展的瓶颈问题，修建及改建渠道10.87公里，其中：站敏乡3村长度约4.64公里，流量0.5m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/s，站敏乡6村长度1.73km，流量为0.8-1m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/s，站敏乡15村长度约4.5公里，流量0.3-0.4m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/s，配套水闸/农桥等基础设施，每公里投入118万元，投资1280万元。</t>
    </r>
  </si>
  <si>
    <t>经济效益:项目区农民工通过工程建设获取酬金，提升家庭经济收入；通过完善基础设施，提高农产品产量，提高农户收入。
社会效益：完善产业基础设施，改善农业灌溉条件，促进产业发展，提高农作物产量，保障国家粮食安全，推动农户实现增产增收，持续提升种植规模化，促进农业资源可持续利用.</t>
  </si>
  <si>
    <t>sfx2025-024</t>
  </si>
  <si>
    <t>疏附县石园镇、站敏乡2025年产业发展基础设施配套项目（少数民族）</t>
  </si>
  <si>
    <t>石园镇4村、6村、11村、站敏乡9村</t>
  </si>
  <si>
    <r>
      <rPr>
        <sz val="11"/>
        <rFont val="方正仿宋_GBK"/>
        <charset val="134"/>
      </rPr>
      <t>总投资：789万元
建设内容：1.为保障石园镇4村、6村、11村粮食作物、林果的用水安全，减少水资源浪费和群众投入，解决制约产业高质量发展的瓶颈问题，对防渗渠进行维修改造和新建共计4.103公里，流量0.8-0.5m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/s，配套水闸/农桥等基础设施，每公里投入约121.37万元，投资498万元。
2.为保障站敏乡9村粮食作物、林果的用水安全，减少水资源浪费和群众投入，解决制约产业高质量发展的瓶颈问题，对渠系进行维修改造共计3.02公里，流量0.5-0.3m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/s，配套水闸/农桥等基础设施，每公里投入约96.36万元，投资291万元。</t>
    </r>
  </si>
  <si>
    <t>sfx2025-025</t>
  </si>
  <si>
    <t>疏附县2025年农田水利配套设施建设项目</t>
  </si>
  <si>
    <t>乌帕尔镇1村、2村、3村、4村、12村、14村，铁日木乡1村、2村、3村、4村</t>
  </si>
  <si>
    <t>总投资：965.25万元
建设内容：在历年已实施过土地平整的地块上进行提质改造，建设高效节水0.6万亩，其中：站敏乡400亩，乌帕尔镇3235亩（1村350亩、2村520亩、3村635亩、4村580亩、12村300亩、13村250亩、14村600亩）；铁日木乡2800亩（1村300亩、2村600亩、3村1000亩、4村900亩），配套首部沉沙池9座，配套10Kv高压输配电线路5.4km,配套沉沙池引水渠4.8km等。</t>
  </si>
  <si>
    <t>经济效益：实现村级产业提质增效，亩产增收200元以上，项目实施过程中可解决临时就业170人，月工资3000-5000元。
社会效益：农田水利配套设施建面积≤5900亩。通过项目实施，提高灌溉水利用效率，降低用水成本；减少土壤侵蚀，改善土壤环境，提高土壤肥力；提高农作物产量和品质，提高水肥一体化利用效率。</t>
  </si>
  <si>
    <t>sfx2025-026</t>
  </si>
  <si>
    <t>疏附县2025年石园镇农贸市场搬迁附属建设项目（自治区示范村）</t>
  </si>
  <si>
    <t>石园镇11村</t>
  </si>
  <si>
    <t>总投资：1400万元
建设内容：在疏附县石园镇11村建设石园镇农贸市场搬迁附属建筑，并配套水电等基础设施，建筑面积不少于5000平方米。项目建成后资产确权量化至石园镇3村、8村、11村。</t>
  </si>
  <si>
    <t>项目主要建设内容是在疏附县石园镇11村建设石园镇农贸市场搬迁附属建筑，并配套水电等基础设施，建筑面积不少于5000㎡。项目建成后，能带动周边商业等产业发展，推动产业多元化与农产品流通，助力产业结构调整。项目的实施可解决村民就近就地就业20人，为当地居民带来工作增加家庭收入，年收入增加30万元，建设使用年限为50年，受益当地就业人员满意度达98%。</t>
  </si>
  <si>
    <t>确权至石园镇3村、8村、11村，前5年由圣鑫有限责任公司运营，增加20-30人就业岗位，提高农民收入，每年预计可增加约30万元村集体收入。</t>
  </si>
  <si>
    <t>sfx2025-070</t>
  </si>
  <si>
    <t>疏附县2025年农贸市场搬迁附属建设项目（配套设施）</t>
  </si>
  <si>
    <t>总投资：150万元
建设内容：为石园镇卫生院对面的农贸市场搬迁附属进行配套设施建设。
建设地点：石园镇11村</t>
  </si>
  <si>
    <t>经济效益：带动产业发展，增加就业岗位。项目建设将带动当地建材、餐饮等产业发展，项目实施过程中可解决临时就业20人，月工资3000-4000元。
社会效益：促进城乡融合发展，项目搭建了城市与农村之间的农产品流通桥梁。促进城乡要素双向流动，推动城乡融合发展。</t>
  </si>
  <si>
    <t>项目建成后由圣鑫有限责任公司负责运营，带动村集体经济年均增加2.5万元。吸纳就业人员10人。</t>
  </si>
  <si>
    <t>柯尊天</t>
  </si>
  <si>
    <t>sfx2025-071</t>
  </si>
  <si>
    <t>疏附县农贸市场搬迁项目（配套设施）</t>
  </si>
  <si>
    <t>总投资：400万元
建设内容：附属设施配套建设 
建设地点：石园镇11村</t>
  </si>
  <si>
    <t>经济效益：带动产业发展，增加就业岗位。项目建设将带动当地建材、餐饮等产业发展，项目实施过程中可解决临时就业30人，月工资4000元左右。
社会效益：促进城乡融合发展，项目的建设将带动建材供应、工程施工等产业发展，形成短期内的产业拉动效应。</t>
  </si>
  <si>
    <t>项目建成后由圣鑫有限责任公司负责运营，带动村集体经济年均增加6万元。吸纳就业人员15人。</t>
  </si>
  <si>
    <t>sfx2025-042</t>
  </si>
  <si>
    <t>疏附县2025年乌帕尔镇商铺建设项目（发展新型农村集体经济）</t>
  </si>
  <si>
    <t>产业发展</t>
  </si>
  <si>
    <t>种植基地</t>
  </si>
  <si>
    <t>乌帕尔镇6村</t>
  </si>
  <si>
    <t>总投资：416万元
建设内容：在乌帕尔镇6村新建商铺1座，面积不少于1500平方米，并配套水电等基础设施，该项目建成后资产确权量化至乌帕尔镇2村、3村、13村、15村。</t>
  </si>
  <si>
    <t>项目主要内容是在乌帕尔镇6村新建商铺1座，面积不少于1500平方米，并配套水电等基础设施。项目建成后，能带动周边商业等产业发展，推动产业多元化与农产品流通，助力产业结构调整。本项目实施后可使疏附县乌帕尔镇2村、3村、13村、15村村集体经济年收入增加10万元，带动增加就业人数可达10人，工程设计使用年限50年，就业人员满意度达100%。</t>
  </si>
  <si>
    <t>由村集体进行招租运营，预计每村每年收取租金10万元左右，将经营收益20%资金作为村集体公益性开支，30%资金用于村里鳏寡孤独、无劳动能力、监测户分红；50%资金根据市场规律，挖掘可增收渠道，进行投资，实现村集体经济收入可持续发展。</t>
  </si>
  <si>
    <t>sfx2025-060</t>
  </si>
  <si>
    <t>疏附县2025年发展新型农村集体经济项目（第一期）</t>
  </si>
  <si>
    <t>乡村产业发展</t>
  </si>
  <si>
    <t>新建商铺、保鲜库</t>
  </si>
  <si>
    <t>辽园镇8村、吾库萨克镇5村</t>
  </si>
  <si>
    <t>总投资：910万元
建设内容：1.在辽园镇8村新建商铺，总面积不少于3000平方米，层数不少于2层，并配套水电等基础设施，该项目建成后资产确权量化至站敏乡4村、19村、21村、22村，托克扎克镇1村、5村、6村、7村，投资808万元。
2.在吾库萨克镇5村新建保鲜库6座，每座不少于80平方米，并配套电力等基础设施，投资102万元。</t>
  </si>
  <si>
    <t>通过新建商铺，拓宽村集体经济增收渠道，增强造血功能，提升村集体经营性收入，项目建成后预计每年每村平均可增收5万元左右。
通过新建保鲜库，拓宽村集体经济增收渠道，增强造血功能，提升村集体经营性收入，投入经营后，预计每年租赁资金10-15万元。</t>
  </si>
  <si>
    <t>1.由村集体进行招租运营，预计每村每年收取租金5万元左右，将经营收益20%资金作为村集体公益性开支，30%资金用于村里鳏寡孤独、无劳动能力、监测户分红；50%资金根据市场规律，挖掘可增收渠道，进行投资，实现村集体经济收入可持续发展。
2.由村集体进行招租运营，新建商铺主要用于对外出租，预计每个村集体经济收入年增长5万元左右。
3.由村集体采取对外租赁的方式进行经营，投入经营后，预计每年租赁资金10-15万元。</t>
  </si>
  <si>
    <t>sfx2025-045</t>
  </si>
  <si>
    <t>托克扎克镇4村面粉厂设备配套项目</t>
  </si>
  <si>
    <t>总投资：150万元
建设内容：对托克扎克镇4村现有面粉厂配备1条小袋面粉生产线，并出粉管线生产设备提升改造改良以及其他必要的设施设备，投资150万元。</t>
  </si>
  <si>
    <t>项目实施主要内容是对托克扎克镇4村现有面粉厂配备1条小袋面粉生产线，并出粉管线生产设备提升改造改良以及其他必要的设施设备等。项目实施后显著提高产业收入，预计增加246户脱贫户、监测户分红达到10万元，受益农户满意度达到95%以上。</t>
  </si>
  <si>
    <t>托克扎克镇人民政府</t>
  </si>
  <si>
    <t>阿曼姑丽·热麦提</t>
  </si>
  <si>
    <t>sfx2025-061</t>
  </si>
  <si>
    <t>疏附县果蔬仓储基础设施配套建设项目</t>
  </si>
  <si>
    <t>总投资：450万元
建设内容：为果蔬仓储配套水、电、路等基础配套设施</t>
  </si>
  <si>
    <r>
      <rPr>
        <sz val="11"/>
        <rFont val="方正仿宋_GBK"/>
        <charset val="134"/>
      </rPr>
      <t>本项目为疏附县果蔬储备库提升改造工程，项目建设内容为改造厂房内装饰工程10800㎡,增加排水沟280m,增加采暖工程8300㎡;新建1套冷库系统,含速冻库、冷藏库、保鲜库各1项及配套冷库板1项;完善道路与场地硬化7500㎡;新建混凝土化粪池100m</t>
    </r>
    <r>
      <rPr>
        <sz val="11"/>
        <rFont val="宋体"/>
        <charset val="134"/>
      </rPr>
      <t>³</t>
    </r>
    <r>
      <rPr>
        <sz val="11"/>
        <rFont val="方正仿宋_GBK"/>
        <charset val="134"/>
      </rPr>
      <t>1座。项目的实施可有效改善居民生活环境，工程设计使用年限可达15年以上，群众满意度可达95%。</t>
    </r>
  </si>
  <si>
    <t>进行基础设施配套，项目的实施可有效改善居民生活环境，工程设计使用年限可达15年以上，群众满意度可达95%。</t>
  </si>
  <si>
    <r>
      <rPr>
        <sz val="12"/>
        <rFont val="方正仿宋_GBK"/>
        <charset val="134"/>
      </rPr>
      <t>玉苏普</t>
    </r>
    <r>
      <rPr>
        <sz val="11"/>
        <rFont val="方正仿宋_GBK"/>
        <charset val="134"/>
      </rPr>
      <t>·艾力</t>
    </r>
  </si>
  <si>
    <t>sfx2025-062</t>
  </si>
  <si>
    <t>生猪养殖小区附属设施配套项目</t>
  </si>
  <si>
    <t>吾库萨克镇</t>
  </si>
  <si>
    <t>总投资：360万元
建设内容：生猪养殖小区配套完善隔墙板、饲料房、保育舍漏粪板及其他附属设施等设备。</t>
  </si>
  <si>
    <t>项目建设内容为对现有生猪养殖小区进行改造，完善附属设施配套。主要改造育肥舍10个单元，完成1套隔墙板安装，1套设备安装，完善1批附属设施。项目的实施可带动增加就业人员全年总收入3万元，受益就业人口数达10人，工程设计使用年限预计可达10年，受益企业和人员满意度达95%以上。</t>
  </si>
  <si>
    <t>由村集体进行招租运营，预计每村每年收取租金3万元左右，将经营收益20%资金作为村集体公益性开支，30%资金用于村里鳏寡孤独、无劳动能力、监测户分红；50%资金根据市场规律，挖掘可增收渠道，进行投资，实现村集体经济收入可持续发展。</t>
  </si>
  <si>
    <t>sfx2025-063</t>
  </si>
  <si>
    <t>喀什地区疏附县城乡物流配送中心附属配套建设项目</t>
  </si>
  <si>
    <t>总投资：350万元
建设内容：新建农产品卸货平台及其基础配套设施。</t>
  </si>
  <si>
    <t>项目建设内容为卸货平台1个,钢构棚2个，以及水、电、气、暖、管网等配套附属设施及基础设施。通过本项目的建设，有效改善当地居民的生活条件，进一步提高居民的获得感、幸福感，工程设计使用年限可达20年以上，受益村民满意度可达97%。</t>
  </si>
  <si>
    <t>进行基础设施配套，项目的实施可有效改善居民生活环境，工程设计使用年限可达20年以上，群众满意度可达95%。</t>
  </si>
  <si>
    <t>sfx2025-072</t>
  </si>
  <si>
    <t>疏附县产业扶持以奖代补项目</t>
  </si>
  <si>
    <t>总投资：350万元
建设内容：对1911户监测对象、脱贫户开展到户产业扶持，按照种植业（饲草料补助-50元每吨）、进行补助，验收合格后，根据合格户数申请资金通过一卡通打卡发放。建设地点：各乡镇</t>
  </si>
  <si>
    <t>通过脱贫户压制青贮饲料给予补助，降低脱贫户养殖饲草料投入成本，激发脱贫户发展种植业及配套养殖产业的积极性，稳步提升脱贫户家庭经营性收入</t>
  </si>
  <si>
    <t>二、就业创业</t>
  </si>
  <si>
    <t>sfx2025-027</t>
  </si>
  <si>
    <t>自主创业补贴</t>
  </si>
  <si>
    <t>创业</t>
  </si>
  <si>
    <t>创业奖补</t>
  </si>
  <si>
    <t>总投资：50.4万元
建设内容：1.生产或经营面积在20平方米(含)以上，正常经营至少6个月的，按照不超过2000元标准给予一次性补助，共206人41.2万元，其中：塔什米里克乡43人8.6万元、乌帕尔镇45人9万元、吾库萨克镇20人4万元、托克扎克镇23人4.6万元、石园镇21人4.2万元、木什乡25人5万元、铁日木乡8人1.6万元、站敏乡21人4.2万元；2.生产或经营面积不足20平方米(包括餐车、零售点等移动式摊位)，正常经营至少3个月的，按照不超过1000元的标准给子一次性补助，共92人9.2万元，其中：塔什米里克乡19人1.9万元、乌帕尔镇16人1.6万元、吾库萨克镇9人0.9万元、托克扎克镇10人1万元、石园镇12人1.2万元、木什乡10人1万元、铁日木乡5人0.5万元、站敏乡11人1.1万元。</t>
  </si>
  <si>
    <t>经济效益：带动298人脱贫人口就业，增加脱贫户及监测帮扶对象经济收入；
社会效益：实现298人帮扶对象稳定创业，有效减轻自主创业脱贫户和监测帮扶家庭劳动力经济压力，保障脱贫户和监测帮扶家庭劳动力、弱劳动力持续受益，进一步巩固拓展脱贫攻坚成果。受益脱贫人口和监测帮扶家庭群众满意度预计能达到95%。</t>
  </si>
  <si>
    <t>财政衔接资金直接补贴自主创业者，通过奖补方式增强脱贫户、监测户对自主创业的积极性，持续巩固脱贫攻坚成果成效，增强群众获得感和幸福感。</t>
  </si>
  <si>
    <t>人社局</t>
  </si>
  <si>
    <t>邓飞</t>
  </si>
  <si>
    <t>sfx2025-028</t>
  </si>
  <si>
    <t>疏附县农村道路管护人员补助</t>
  </si>
  <si>
    <t>公益性岗位</t>
  </si>
  <si>
    <t>总投资：774万元
建设内容：为脱贫户（监测帮扶对象）或易地搬迁家庭中的645人发放农村道路管护人员补助资金，每人每月1000元共774万元，其中：布拉克苏乡105人、木什乡100人、石园镇78人、塔什米里克乡79人、铁日木乡30人、托克扎克镇43人、乌帕尔镇77人、吾库萨克镇31人、站敏乡102人。</t>
  </si>
  <si>
    <t>经济效益：实现645人帮扶对象稳定就业，全年收入增加774万元。
社会效益：完成疏附县1558公里农村道路日常养护管理工作，将加快推进我县农村道路发展，有效改善道路公路及其附属设施，管护员参加养护工作合格率100%，管护人员补助标准1000元，资金补助发放及时率100%。</t>
  </si>
  <si>
    <t>财政衔接资金直接补贴农户，增强稳定就业岗位，增加群众就业积极性，持续巩固脱贫攻坚成果成效，增强群众获得感和幸福感。</t>
  </si>
  <si>
    <t>交通局</t>
  </si>
  <si>
    <t>玉苏普江·图尔贡</t>
  </si>
  <si>
    <t>sfx2025-029</t>
  </si>
  <si>
    <t>交通补助项目</t>
  </si>
  <si>
    <t>务工补助</t>
  </si>
  <si>
    <t>交通费补助</t>
  </si>
  <si>
    <t>总投资：530万元
建设内容：对疏附县籍2025年赴外地转移连续就业3个月以上的脱贫人口和监测户家庭人口，疆外赴内蒙古自治区、宁夏回族自治区、甘肃省、青海省、山西省、四川省、云南省、陕西省、重庆市、贵州省1500元/人/年，其余省市2000元/人/年，疆内跨地州市（含兵团）赴阿克苏地区、和田地区、克州、巴州700元/人/年，其余地州1000元/人/年，地区内跨县市赴喀什市、疏勒县、草湖镇100元/人/年，喀什地区其他县市及农三师其余团场按照200/人/年，共补助9212人，其中：木什乡907人（疆外务工113人，疆内跨地州务工366人，地区内务工428人）、吾库萨克镇 335人（疆外务工13人，疆内跨地州务工66人，地区内务工256人）、站敏乡690人（疆外务工48人，疆内跨地州务工207人，地区内务工435人）、托克扎克镇344人（疆外务工28人，疆内跨地州务工125人，地区内务工191人）、石园818人（疆外务工56人，疆内跨地州务工251人，地区内务工511人）、乌帕尔1785人（疆外务工126人，疆内跨地州务工806人，地区内务工853人）、布拉克苏2186人（疆外务工187人，疆内跨地州务工1023人，地区内务工976人）、铁日木395人（疆外务工57人，疆内跨地州务工202人，地区内务工136人）、塔什米力克1752人（疆外务工112人，疆内跨地州务工860人，地区内务工780人）。最终补助人数以各乡镇实际申请并审核通过人数为准。</t>
  </si>
  <si>
    <t>经济效益：降低9212名脱贫户及监测帮扶对象务工人员成本100-2000元。
社会效益：促进劳动力流动，稳定就业面，增加群众外出务工积极性，持续巩固脱贫攻坚成果成效，群众满意度≥95%。</t>
  </si>
  <si>
    <t>财政衔接资金直接补贴外出务工人员，稳定就业面，增加群众外出务工积极性，持续巩固脱贫攻坚成果成效，增强群众获得感和幸福感。</t>
  </si>
  <si>
    <t>sfx2025-064</t>
  </si>
  <si>
    <t>交通补助项目（第二批）</t>
  </si>
  <si>
    <t>总投资：100万元
建设内容：对疏附县籍2025年赴外地转移连续就业3个月以上的脱贫人口和监测户家庭人口，疆内跨地州市（含兵团）赴阿克苏地区、和田地区、克州、巴州700元/人/年，其余地州1000元/人/年。最终补助人数以各乡镇实际申请并审核通过人数为准。</t>
  </si>
  <si>
    <t>经济效益：降低脱贫户及监测帮扶对象务工人员成本100-2000元。
社会效益：促进劳动力流动，稳定就业面，增加群众外出务工积极性，持续巩固脱贫攻坚成果成效，群众满意度≥95%。</t>
  </si>
  <si>
    <t>该项目的实施将进一步加大我县脱贫人口的就业帮扶力度，扩大我县外出务工人员规模，享受交通补贴务工人员满意度达到95%以上。</t>
  </si>
  <si>
    <t>sfx2025-065</t>
  </si>
  <si>
    <t>交通补助项目（第三批）</t>
  </si>
  <si>
    <t>总投资：266万元
建设内容：对疏附县籍2025年赴外地转移连续就业3个月以上的脱贫人口和监测户家庭人口，疆外赴内蒙古自治区、宁夏回族自治区、甘肃省、青海省、山西省、四川省、云南省、陕西省、重庆市、贵州省1500元/人/年，其余省市2000元/人/年，疆内跨地州市（含兵团）赴阿克苏地区、和田地区、克州、巴州700元/人/年，其余地州1000元/人/年，地区内跨县市赴喀什市、疏勒县、草湖镇100元/人/年，喀什地区其他县市及农三师其余团场按照200/人/年，共补助9212人，其中：木什乡907人（疆外务工113人，疆内跨地州务工366人，地区内务工428人）、吾库萨克镇 335人（疆外务工13人，疆内跨地州务工66人，地区内务工256人）、站敏乡690人（疆外务工48人，疆内跨地州务工207人，地区内务工435人）、托克扎克镇344人（疆外务工28人，疆内跨地州务工125人，地区内务工191人）、石园818人（疆外务工56人，疆内跨地州务工251人，地区内务工511人）、乌帕尔1785人（疆外务工126人，疆内跨地州务工806人，地区内务工853人）、布拉克苏2186人（疆外务工187人，疆内跨地州务工1023人，地区内务工976人）、铁日木395人（疆外务工57人，疆内跨地州务工202人，地区内务工136人）、塔什米力克1752人（疆外务工112人，疆内跨地州务工860人，地区内务工780人）。最终补助人数以各乡镇实际申请并审核通过人数为准。</t>
  </si>
  <si>
    <t>sfx2025-069</t>
  </si>
  <si>
    <t>交通补助项目（第四批）</t>
  </si>
  <si>
    <t>总投资：200万元（县本级资金30万，自治区衔接资金150万，中央衔接资金20万）
建设内容：对疏附县籍2025年赴外地转移连续就业3个月以上的脱贫人口和监测户家庭人口，疆内跨地州市（含兵团）赴阿克苏地区、和田地区、克州、巴州700元/人/年，其余地州1000元/人/年，地区内跨县市赴喀什市、疏勒县、草湖镇100元/人/年，喀什地区其他县市及农三师其余团场按照200/人/年，共补助9212人，其中：木什乡907人（疆外务工113人，疆内跨地州务工366人，地区内务工428人）、吾库萨克镇 335人（疆外务工13人，疆内跨地州务工66人，地区内务工256人）、站敏乡690人（疆外务工48人，疆内跨地州务工207人，地区内务工435人）、托克扎克镇344人（疆外务工28人，疆内跨地州务工125人，地区内务工191人）、石园818人（疆外务工56人，疆内跨地州务工251人，地区内务工511人）、乌帕尔1785人（疆外务工126人，疆内跨地州务工806人，地区内务工853人）、布拉克苏2186人（疆外务工187人，疆内跨地州务工1023人，地区内务工976人）、铁日木395人（疆外务工57人，疆内跨地州务工202人，地区内务工136人）、塔什米力克1752人（疆外务工112人，疆内跨地州务工860人，地区内务工780人）。最终补助人数以各乡镇实际申请并审核通过人数为准。</t>
  </si>
  <si>
    <t>sfx2025-030</t>
  </si>
  <si>
    <t>疏附县2025年公益性岗位补助项目</t>
  </si>
  <si>
    <t>总投资：814.8万元
建设内容：主要计划对388名疏附县监测帮扶对象公益性岗位进行补助，补助标准为每人每月1750元，全年总投资814.8万元，其中：木什乡37人补助77.7万元、站敏乡59人123.9万元、吾库萨克镇37人77.7万元、托克扎克镇33人69.3万元、石园镇48人100.8万元、布拉克苏乡53人111.3万元、铁日木乡22人46.2万元、塔什米里克乡52人109.2万元、乌帕尔镇47人98.7万元（最终以实际发放为准）。</t>
  </si>
  <si>
    <t>经济效益：带动增加脱贫户及监测户全年总收入≥583.2万元。
社会效益：带动脱贫户（含监测帮扶对象）就业人数≥300人，通过项目实施，增加就业人员家庭收入，促进稳定就业，持续巩固脱贫攻坚成果成效，增强群众获得感和幸福感。</t>
  </si>
  <si>
    <t>财政衔接资金直接补贴农户，增强群众参与就业积极性，扩大稳岗就业面，持续巩固脱贫攻坚成果成效，增强群众获得感和幸福感。</t>
  </si>
  <si>
    <t>陈彪</t>
  </si>
  <si>
    <t>sfx2025-031</t>
  </si>
  <si>
    <t>疏附县2025年临时性公益性岗位补助项目</t>
  </si>
  <si>
    <t>总投资：480万元
建设内容：对疏附县户籍脱贫户、监测帮扶对象统筹开发临时性公益性岗位800个，实施就业补助，补助时长不超过6个月，补助标准为每人每月1000元，其中：木什乡78人40.8万元、站敏乡120人72万元、吾库萨克镇30人24万元、托克扎克镇72人43.2万元、石园镇130人78万元、布拉克苏乡102人61.2万元、铁日木乡24人14.4万元、塔什米里克乡120人72万元、乌帕尔镇124人74.4万元（最终以实际发放为准）。</t>
  </si>
  <si>
    <t>经济效益：带动增加脱贫户及监测户全年总收入≥480万元。
社会效益：带动脱贫户（含监测帮扶对象）就业人数≥800人，通过项目实施，增加就业人员家庭收入，促进稳定就业，持续巩固脱贫攻坚成果成效，增强群众获得感和幸福感。</t>
  </si>
  <si>
    <t>三、乡村建设</t>
  </si>
  <si>
    <t>sfx2025-032</t>
  </si>
  <si>
    <t>疏附县农村生活垃圾处理及环境提升项目</t>
  </si>
  <si>
    <t>人居环境整治</t>
  </si>
  <si>
    <t>农村垃圾治理</t>
  </si>
  <si>
    <t>托克扎克镇、吾库萨克镇、站敏乡、木什乡、乌帕尔镇、塔什米里克乡、铁日木乡、石园镇</t>
  </si>
  <si>
    <t>总投资：1000万元
建设内容：为提升疏附县农村生活处理能力，计划托克扎克镇、吾库萨克镇、站敏乡、木什乡、乌帕尔镇、塔什米里克乡、铁日木乡、石园镇等8个乡镇采购生活垃圾处理设施，包括地埋式垃圾房34个、垃圾船155个、电动三轮垃圾车110辆、分类垃圾箱430个、120升垃圾桶500个、小型洒水车4量、小型装载机2辆等设备及附属设施。</t>
  </si>
  <si>
    <t>社会效益：该项目建成后可解决农户居住环境，提升幸福指数，完善农村基础配套设施，促进“美丽乡村”的建设，提升村民的幸福感，改善村容村貌和人居环境。</t>
  </si>
  <si>
    <t>提升乡村人居环境，提升解决农村垃圾处理的问题。</t>
  </si>
  <si>
    <t>住建局</t>
  </si>
  <si>
    <t>张晋涛</t>
  </si>
  <si>
    <t>sfx2025-033</t>
  </si>
  <si>
    <t>疏附县2025年农村村组道路建设项目</t>
  </si>
  <si>
    <t>农村基础设施</t>
  </si>
  <si>
    <t>农村道路建设</t>
  </si>
  <si>
    <t>乌帕尔镇各村</t>
  </si>
  <si>
    <t>总投资：500万元
建设内容：为乌帕尔镇各村修建村组道路约9公里沥青路，道路宽度不低于4米，投资500万</t>
  </si>
  <si>
    <t>经济效益：项目建设过程中吸纳当地低收入群众务，工促进农户增收。
社会效益：该项目的建设,将改善农村公路的交通状况，促进乡村物流和经济发展，从而保障乡村居民生活、生产持续健康发展，同时将有效提升乡村人居环境条件。</t>
  </si>
  <si>
    <t>该项目的建设,将改善农村公路的交通状况，促进乡村物流和经济发展，从而保障乡村居民生活、生产持续健康发展，同时将有效提升乡村人居环境条件。</t>
  </si>
  <si>
    <t>sfx2025-034</t>
  </si>
  <si>
    <t>疏附县2025年乡镇村组道路建设项目</t>
  </si>
  <si>
    <t>塔什米里克乡、石园镇、铁日木乡、托克扎克镇、吾库萨克镇、站敏乡、木什乡、林场、园艺场</t>
  </si>
  <si>
    <t>总投资：1440.75万元
建设内容：为塔什米里克乡、铁日木乡、木什乡、托克扎克镇、乌帕尔镇、吾库萨克镇修建农村村组道路，投资1440.75万元，其中：塔什米里克乡共计5.66公里，投资280.61万元，道路宽度4米-7.5米，改造沥青路面1.37公里，改造水泥路面3.79公里，新建水泥路面0.5公里，每公里49.58万元；铁日木乡共计13.5公里，投资667.82万元，道路宽度4.5米-7.5米，改造沥青路面12.18公里，新建水泥路面1.29公里，每公里49.47万元；吾库萨克镇共计5.29公里，总投资210.71万元，道路宽度4.5米-7.5米，改造沥青路面1.039公里，改造水泥路面1.237公里，新建水泥路面3.015公里，每公里39.83万元；木什乡共计4.3公里，投资213.19万元，道路宽度4.5米-6米，改造沥青路面4.05公里，新建水泥路面0.25公里，每公里造价49.58万元；站敏乡共计1.38公里，投资68.42万元，道路宽度3.5米，改造沥青路面0.94公里，新建水泥路面0.44公里，每公里49.58万元。</t>
  </si>
  <si>
    <t>sfx2025-035</t>
  </si>
  <si>
    <t>疏附县塔什米里克乡7村小型污水管网建设项目</t>
  </si>
  <si>
    <t>农村污水治理</t>
  </si>
  <si>
    <t>塔什米里克乡7村</t>
  </si>
  <si>
    <t>总投资：1700万元
建设内容：在塔什米里克乡7村铺设排污主管网约8.20公里，入户管道约15.0公里，并配套检查井、化粪池、污水处理站等相关附属设施，平均每公里73.3万元，投资1700万元。</t>
  </si>
  <si>
    <t>社会效益：强化农村污染源头控制与治理，实现农村生活污水有序排放，整体完善了农村人居环境，提升地下水水质，提高了农村污水治理率，同时解决村庄污水处理，推动打造了生态宜居的农村居住环境，覆盖不少于734户农户，受益群众满意度达到95%以上。</t>
  </si>
  <si>
    <t>提升乡村治理水平，打造乡村振兴样板工程，提高服务水平，提高农户生活质量，促进新农村建设。</t>
  </si>
  <si>
    <t>sfx2025-036</t>
  </si>
  <si>
    <t>疏附县污水管网建设项目</t>
  </si>
  <si>
    <t>乌帕尔镇6村、7村</t>
  </si>
  <si>
    <t>总投资：6000万元
建设内容：在乌帕尔镇7村铺设排污主管道约23公里、入户管道约23公里，乌帕尔镇6村铺设排污管道约9.5公里、入户管道约9.5公里并配套检查井、化粪池、污水处理站等相关附属设施，平均每公里92万元，投资6000万元。</t>
  </si>
  <si>
    <t>社会效益：强化农村污染源头控制与治理，实现农村生活污水有序排放，整体完善了农村人居环境，提升地下水水质，提高了农村污水治理率，同时解决村庄污水处理，推动打造了生态宜居的农村居住环境，覆盖不少于1500户农户，受益群众满意度达到95%以上。</t>
  </si>
  <si>
    <t>sfx2025-037</t>
  </si>
  <si>
    <t>疏附县托克扎克镇污水管网建设项目</t>
  </si>
  <si>
    <t>托克扎克镇1村、2村</t>
  </si>
  <si>
    <t>总投资：4500万元
建设内容：托克扎克镇1村、2村建设污水主管网5公里，分支管网45公里和化粪池、检查井等配套设施，投资4500万元。</t>
  </si>
  <si>
    <t>社会效益：强化农村污染源头控制与治理，实现农村生活污水有序排放，整体完善了农村人居环境，提升地下水水质，提高了农村污水治理率，同时解决村庄污水处理，推动打造了生态宜居的农村居住环境，覆盖不少于1600户农户，受益群众满意度达到95%以上。</t>
  </si>
  <si>
    <t>sfx2025-038</t>
  </si>
  <si>
    <t>疏附县站敏乡污水管网建设项目</t>
  </si>
  <si>
    <t>站敏乡2村、9村</t>
  </si>
  <si>
    <t>总投资：4300万元
建设内容：站敏乡2村、9村新建污水主管网32公里，分支管网约18公里，化粪池、井等配套附属设施，投资4300万元。</t>
  </si>
  <si>
    <t>社会效益：强化农村污染源头控制与治理，实现农村生活污水有序排放，整体完善了农村人居环境，提升地下水水质，提高了农村污水治理率，同时解决村庄污水处理，推动打造了生态宜居的农村居住环境，覆盖不少于1400户农户，受益群众满意度达到95%以上。</t>
  </si>
  <si>
    <t>sfx2025-039</t>
  </si>
  <si>
    <t>疏附县吾库萨克镇污水管网建设项目</t>
  </si>
  <si>
    <t>吾库萨克镇5村、6村、8村</t>
  </si>
  <si>
    <t>总投资：6000万元
建设内容：吾库萨克镇5村、6村、8村新建污水主管网23公里、支管网40公里和化粪池、检查井等配套附属设施，投资6000万元。</t>
  </si>
  <si>
    <t>社会效益：强化农村污染源头控制与治理，实现农村生活污水有序排放，整体完善了农村人居环境，提升地下水水质，提高了农村污水治理率，同时解决村庄污水处理，推动打造了生态宜居的农村居住环境，覆盖不少于2100户农户，受益群众满意度达到95%以上。</t>
  </si>
  <si>
    <t>sfx2025-040</t>
  </si>
  <si>
    <t>疏附县石园镇污水管网建设项目</t>
  </si>
  <si>
    <t>石园镇1村、2村、11村、14村、15村</t>
  </si>
  <si>
    <t>总投资：3800万元
建设内容：石园镇1村、2村、11村、14村、15村新建污水管网54公里和一体化污水处理设备、化粪池、检查井等配套基础设施设备，投资3800万元。</t>
  </si>
  <si>
    <t>社会效益：强化农村污染源头控制与治理，实现农村生活污水有序排放，整体完善了农村人居环境，提升地下水水质，提高了农村污水治理率，同时解决村庄污水处理，推动打造了生态宜居的农村居住环境，覆盖不少于3500户农户，受益群众满意度达到95%以上。</t>
  </si>
  <si>
    <t>sfx2025-041</t>
  </si>
  <si>
    <t>疏附县塔什米里克乡污水管网建设项目</t>
  </si>
  <si>
    <t>塔什米里克乡1村</t>
  </si>
  <si>
    <t>总投资：1600万元
建设内容：塔什米里克乡1村新建污水管网30公里和一体化污水处理设备、化粪池、检查井等配套设施设备，投资1600万元。</t>
  </si>
  <si>
    <t>社会效益：强化农村污染源头控制与治理，实现农村生活污水有序排放，整体完善了农村人居环境，提升地下水水质，提高了农村污水治理率，同时解决村庄污水处理，推动打造了生态宜居的农村居住环境，覆盖不少于700户农户，受益群众满意度达到95%以上。</t>
  </si>
  <si>
    <t>sfx2025-043</t>
  </si>
  <si>
    <t>疏附县石园镇11村污水管网项目（自治区示范村）</t>
  </si>
  <si>
    <t>乡村建设行动</t>
  </si>
  <si>
    <t>总投资：1475万元
建设内容：石园镇11村排水主管长约为10km；入户管长约为20km。建设配套附属设施及小型污水处理设备；配套抽渣车、管道疏通清洗车和小型管道疏通器，水电维修设备等。</t>
  </si>
  <si>
    <t>社会效益：强化农村污染源头控制与治理，实现农村生活污水有序排放，整体完善了农村人居环境，提升地下水水质，提高了农村污水治理率，同时解决村庄污水处理，推动打造了生态宜居的农村居住环境，覆盖不少于9025户农户，受益群众满意度达到95%以上。</t>
  </si>
  <si>
    <t>sfx2025-044</t>
  </si>
  <si>
    <t>疏附县木什乡污水管网建设项目</t>
  </si>
  <si>
    <t>木什乡2村、3村、4村、6村</t>
  </si>
  <si>
    <t>总投资：1600万元
建设内容：为木什乡不少于2个村新建污水管网，主管长约为9km；入户管长约为16km。建设配套附属设施及小型污水处理设备；配套抽渣车、管道疏通清洗车和小型管道疏通器，水电维修设备等，投资1600万元。</t>
  </si>
  <si>
    <t>疏附县木什乡2村、3村、4村、6村开展农村人居环境境整治，重点支持生活垃圾、生活污水治理等，生活垃圾处理设施建设;农村生活污水处理设施建设，以提升农村生活污水治理率为重点，集中式生活污水处理设施和配套污水管网。</t>
  </si>
  <si>
    <t>项目主要建设内容是为木什乡2个村新建污水管网，主管长约为9公里，入户管长约为16公里，建设配套附基础施及小型管道疏通器，水电维修设备等。项目实施后，有效改善农村基础设施建设，改善村容村貌、人居环境；不断提升群众生活环境，不断提升人居环境整治，受益脱贫户及监测户预计达到247户855人，提升农民生活幸福感，使受益村民面满意度达到95%以上。</t>
  </si>
  <si>
    <t>sfx2025-046</t>
  </si>
  <si>
    <t>疏附县托克扎克镇2025年村组道路提升及人居环境整治项目</t>
  </si>
  <si>
    <t>托克扎克镇</t>
  </si>
  <si>
    <t>总投资：155万元
建设内容：对托克扎克镇辖区约20公里村组道路进行巩固提升，主要配套路沿石、路肩，破损沥青路面修复等配套设施。</t>
  </si>
  <si>
    <t>项目实施主要内容是对托克扎克镇20公里村组道路进行巩固提升，主要配套路沿石、路肩，沥青路面修复及铺设等。项目实施后显著提高人居环境，持续深化美丽乡村建设。受益农户户数预计456户，受益村民满意度达到95%以上。</t>
  </si>
  <si>
    <t>改善农村公路的交通状况，促进乡村物流和经济发展，从而保障乡村居民生活、生产持续健康发展，同时将有效提升乡村人居环境条件。</t>
  </si>
  <si>
    <t>sfx2025-047</t>
  </si>
  <si>
    <t>疏附县木什乡村组道路建设2025年中央财政以工代赈项目</t>
  </si>
  <si>
    <t>木什乡2村、3村、4村、6村、7村</t>
  </si>
  <si>
    <t>总投资：396万元
建设内容：新建木什乡村组道路7.4公里水泥路，及附属配套设施等。其中：2村1.4公里、3村0.3公里、4村0.2公里、6村3.5公里、7村2公里。路基宽4.0m左右，每公里53.5万元，投资396万元。</t>
  </si>
  <si>
    <t>经济效益：吸纳当地低收入群众务工人数70人，发放劳务报酬122万元。
社会效益：该项目的建设,将改善农村公路的交通状况，促进乡村物流和经济发展，从而保障乡村居民生活、生产持续健康发展，同时将有效提升乡村人居环境条件。</t>
  </si>
  <si>
    <t>木什乡人民政府</t>
  </si>
  <si>
    <t>喀斯木江·麦麦提</t>
  </si>
  <si>
    <t>sfx2025-048</t>
  </si>
  <si>
    <t>疏附县托克扎克镇村组道路建设2025年中央财政以工代赈项目</t>
  </si>
  <si>
    <t>托克扎克镇2村、4村</t>
  </si>
  <si>
    <t>总投资：375万元
建设内容：为托克扎克镇2村、4村改建村组道路7.9公里沥青路及相关附属设施，其中4村0.8公里，2村7.1公里，路宽6米，每公里47.47万元，投资375万元。</t>
  </si>
  <si>
    <t>经济效益：吸纳当地低收入群众务工人数65人，发放劳务报酬117万元。
社会效益：该项目的建设,将改善农村公路的交通状况，促进乡村物流和经济发展，从而保障乡村居民生活、生产持续健康发展，同时将有效提升乡村人居环境条件。</t>
  </si>
  <si>
    <t>sfx2025-049</t>
  </si>
  <si>
    <t>疏附县乌帕尔镇2025年道路建设中央财政以工代赈项目</t>
  </si>
  <si>
    <t>乌帕尔镇2、3、4、6、7村</t>
  </si>
  <si>
    <t>总投资：375万元
建设内容：新建乌帕尔镇村组道路7.5公里水泥路，其中：其中2村1.98公里、3村1.568公里、4村1.417公里、6村1.765公里、7村0.77公里，路宽4米左右，每公里50万元，投资375万元。</t>
  </si>
  <si>
    <t>经济效益：吸纳当地低收入群众务工人数65人，发放劳务报酬115万元。
社会效益：该项目的建设,将改善农村公路的交通状况，促进乡村物流和经济发展，从而保障乡村居民生活、生产持续健康发展，同时将有效提升乡村人居环境条件。</t>
  </si>
  <si>
    <t>乌帕尔镇人民政府</t>
  </si>
  <si>
    <t>阿不都克比·毛拉</t>
  </si>
  <si>
    <t>sfx2025-050</t>
  </si>
  <si>
    <t>疏附县站敏乡17村道路建设2025年中央财政以工代赈项目</t>
  </si>
  <si>
    <t>站敏乡17村</t>
  </si>
  <si>
    <t>总投资：200万元
建设内容：为站敏乡17村改建村组道路4公里（原有4.5m路面拓宽至6m）及相关附属设施等，路面为水泥混凝土路面，每公里50万元，投资200万元。</t>
  </si>
  <si>
    <t>经济效益：吸纳当地低收入群众务工人数50人，发放劳务报酬62万元。
社会效益：该项目的建设,将改善农村公路的交通状况，促进乡村物流和经济发展，从而保障乡村居民生活、生产持续健康发展，同时将有效提升乡村人居环境条件。</t>
  </si>
  <si>
    <t>辽园镇人民政府</t>
  </si>
  <si>
    <t>米尔萨力江·穆合塔尔</t>
  </si>
  <si>
    <t>sfx2025-051</t>
  </si>
  <si>
    <t>疏附县石园镇2025年中央财政以工代赈项目</t>
  </si>
  <si>
    <t>石园镇9村</t>
  </si>
  <si>
    <r>
      <rPr>
        <sz val="11"/>
        <rFont val="方正仿宋_GBK"/>
        <charset val="134"/>
      </rPr>
      <t>总投资：168万元
建设内容：为石园镇9村建设流量0.3m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/s到0.8m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/s矩形防渗渠共2公里，并配套相关附属设施，投资168万元。</t>
    </r>
  </si>
  <si>
    <t>经济效益：吸纳当地低收入群众务工人数35人，发放劳务报酬52万元。
社会效益：该项目的建设提高抗旱救灾应对能力，农业用水得到保障，减少农业因缺水导致的间接损失，化解潜在损失风险。</t>
  </si>
  <si>
    <t>提高抗旱救灾应对能力，农业用水得到保障，减少农业因缺水导致的间接损失，化解潜在损失风险。</t>
  </si>
  <si>
    <t>石园镇人民政府</t>
  </si>
  <si>
    <t>阿布都克日木·麦麦提</t>
  </si>
  <si>
    <t>sfx2025-052</t>
  </si>
  <si>
    <t>疏附县塔什米里克乡防渗渠建设2025年中央财政以工代赈项目</t>
  </si>
  <si>
    <t>塔什米里克乡2村</t>
  </si>
  <si>
    <r>
      <rPr>
        <sz val="11"/>
        <rFont val="方正仿宋_GBK"/>
        <charset val="134"/>
      </rPr>
      <t>总投资：240万元
建设内容：为塔什米里克乡2村建设防渗渠3公里，流量为1m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/s，并配套相关附属设施，每公里80万元，投资240万元。</t>
    </r>
  </si>
  <si>
    <t>经济效益：吸纳当地低收入群众务工人数60人，发放劳务报酬75万元。
社会效益：该项目的建设提高抗旱救灾应对能力，农业用水得到保障，减少农业因缺水导致的间接损失，化解潜在损失风险。</t>
  </si>
  <si>
    <t>塔什米里克乡人民政府</t>
  </si>
  <si>
    <t>阿布都艾尼江·雅森</t>
  </si>
  <si>
    <t>sfx2025-053</t>
  </si>
  <si>
    <t>疏附县铁日木乡4村防渗渠建设2025年中央财政以工代赈项目</t>
  </si>
  <si>
    <t>铁日木乡4村</t>
  </si>
  <si>
    <t>总投资：248万元
建设内容：为铁日木乡4村改建防渗渠长度3.3公里，流量0.8m3/s-1m3/s，并配套相关附属设施，每公里75.15万元，投资248万元。</t>
  </si>
  <si>
    <t>经济效益：吸纳当地低收入群众务工人数54人，发放劳务报酬77万元。
社会效益：该项目的建设提高抗旱救灾应对能力，农业用水得到保障，减少农业因缺水导致的间接损失，化解潜在损失风险。</t>
  </si>
  <si>
    <t>铁日木乡人民政府</t>
  </si>
  <si>
    <t>朱明远</t>
  </si>
  <si>
    <t>sfx2025-054</t>
  </si>
  <si>
    <t>疏附县木什乡防渗渠建设2025年中央财政以工代赈项目</t>
  </si>
  <si>
    <t>木什乡4村、7村</t>
  </si>
  <si>
    <r>
      <rPr>
        <sz val="11"/>
        <rFont val="方正仿宋_GBK"/>
        <charset val="134"/>
      </rPr>
      <t>总投资：378万元
建设内容：为疏附县木什乡修建防渗渠5.4公里，流量 0.5m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/s-1m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/s，并配套相关附属设施。其中：4村3.3公里，7村2.1公里，每公里70万元，投资378万元。</t>
    </r>
  </si>
  <si>
    <t>经济效益：吸纳当地低收入群众务工人数95人，发放劳务报酬115万元。
社会效益：该项目的建设提高抗旱救灾应对能力，农业用水得到保障，减少农业因缺水导致的间接损失，化解潜在损失风险。</t>
  </si>
  <si>
    <t>sfx2025-055</t>
  </si>
  <si>
    <t>疏附县站敏乡4村防渗渠建设2025年中央财政以工代赈项目</t>
  </si>
  <si>
    <t>站敏乡4村</t>
  </si>
  <si>
    <t>总投资：350万元
建设内容：为站敏乡4村修建防渗渠5公里，流量0.6-1.0立方米/秒，并配套相关附属设施等，每公里70万元，投资350万元。</t>
  </si>
  <si>
    <t>经济效益：吸纳当地低收入群众务工人数88人，发放劳务报酬107万元。
社会效益：该项目的建设提高抗旱救灾应对能力，农业用水得到保障，减少农业因缺水导致的间接损失，化解潜在损失风险。</t>
  </si>
  <si>
    <t>站敏乡人民政府</t>
  </si>
  <si>
    <t>sfx2025-059</t>
  </si>
  <si>
    <t>疏附县石园镇、站敏乡道路巩固提升项目（少数民族）</t>
  </si>
  <si>
    <t>石园镇1村、2村、5村、12村、14村、18村；站敏乡18村、22村</t>
  </si>
  <si>
    <t>总投资：500万元
建设内容：对石园镇6个村及站敏乡2个村约10公里3-8米宽农村村组道路进行提升改造，包括对路面修复、硬化、拓宽及相关附属配套。</t>
  </si>
  <si>
    <t>社会效益：该项目的建设,将改善农村公路的交通状况，促进乡村物流和经济发展，从而保障乡村居民生活、生产持续健康发展，同时将有效提升乡村人居环境条件，受益群众满意度达到95%以上。</t>
  </si>
  <si>
    <t>四、巩固三保障成果</t>
  </si>
  <si>
    <t>sfx2025-056</t>
  </si>
  <si>
    <t>“雨露计划”项目</t>
  </si>
  <si>
    <t>教育</t>
  </si>
  <si>
    <t>享受“雨露计划+”职业教育补助</t>
  </si>
  <si>
    <t>总投资：1440万元
建设内容：疏附县籍建档立卡脱贫户、监测帮扶对象家庭中有子女接受中、高等职业教育（子女在校学习，并在教育部、人力资源社会保障部高等职业教育学籍管理系统注册正式学籍。中等职业教育包括全日制普通中专、职业高中、技工院校；高等职业教育包括全日制普通大专、高等院校、技师学校等），每生补助3000元/年共4800人补助1440万元，其中：塔什米里克乡790人237万元、铁日木乡140人42万元，布拉克苏乡1180人354万元，乌帕尔镇860人258万元，石园镇560人168万元、站敏乡358人107.4万元、托克扎克镇282人84.6万元、吾库萨克镇290人87万元、木什乡340人102万元。</t>
  </si>
  <si>
    <t>经济效益：脱贫户、监测帮扶对象家庭中子女接受中、高等职业教育子女生均资助标准每人每年3000元，补助对象4800名。
社会效益：脱贫户、监测对象家庭满意度大于等于95%。</t>
  </si>
  <si>
    <t>引导农村新成长劳动力接受职业教育，促进稳定就业、持续增加收入。</t>
  </si>
  <si>
    <t>教育局</t>
  </si>
  <si>
    <t>阿迪力·肉孜</t>
  </si>
  <si>
    <t>sfx2025-057</t>
  </si>
  <si>
    <t>疏附县2025年农村安全饮水改造工程</t>
  </si>
  <si>
    <t>饮水</t>
  </si>
  <si>
    <t>农村饮水安全巩固提升</t>
  </si>
  <si>
    <t>站敏乡15村、木什乡8村</t>
  </si>
  <si>
    <r>
      <rPr>
        <sz val="11"/>
        <rFont val="方正仿宋_GBK"/>
        <charset val="134"/>
      </rPr>
      <t>总投资：1250万元
建设内容：新建5000m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蓄水池2座，1000m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蓄水池1座和100m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高位水池1座，加压泵房1座，改造加压水泵2台，铺设管网19.128㎞，及其他配套附属设施设备。</t>
    </r>
  </si>
  <si>
    <t>经济效益：项目实施能够改善项目区群众饮水安全水平，项目实施带动临时就业不少于100人。
社会效益：极大改善供水条件。进一步完善储水及供水能力，保障不少于5000户安全饮水，缓解供水中存在的矛盾，保证供水安全可靠,促进经济社会的可持续发展。</t>
  </si>
  <si>
    <t>极大改善供水条件。进一步完善储水及供水能力，保障不少于5000户安全饮水，缓解供水中存在的矛盾，保证供水安全可靠,促进经济社会的可持续发展。</t>
  </si>
  <si>
    <t>五、其他</t>
  </si>
  <si>
    <t>sfx2025-058</t>
  </si>
  <si>
    <t>疏附县低氟边销茶项目（少数民族）</t>
  </si>
  <si>
    <t>其他</t>
  </si>
  <si>
    <t>困难群众饮用低氟茶</t>
  </si>
  <si>
    <t>总投资：36万元
建设内容：持续对全县防返贫监测系统中的监测帮扶家庭推广低氟边销茶，为全县5909户监测帮扶对象购买发放低氟边销茶11818公斤，每户2公斤，其中：布拉克苏乡1505户、木什乡449户、石园镇602户、塔什米里克乡982户、铁日木乡213户、托克扎克镇310户、乌帕尔镇1073户、吾库萨克镇264户、站敏乡511户。（实际发放按照监测系统中实际导出户数为准）</t>
  </si>
  <si>
    <t>经济效益：遏制饮茶型地氟病的蔓延，受益户数不少于5909户。
社会效益：扩大低氟边销茶宣传范围，提高群众对饮茶型高氟病的认识，引导各族群众养成良好的饮茶习惯，改善膳食结构，树立健康理念，增强健康消费观念和防病意识，逐步改变消费习惯，争取使受益群众满意度达到95%以上。</t>
  </si>
  <si>
    <t>扩大低氟边销茶宣传范围，提高群众对饮茶型高氟病的认识，引导各族群众养成良好的饮茶习惯，改善膳食结构，树立健康理念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</si>
</sst>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0.000_ "/>
    <numFmt numFmtId="179" formatCode="0.00_ "/>
  </numFmts>
  <fonts count="47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8"/>
      <name val="Times New Roman"/>
      <charset val="134"/>
    </font>
    <font>
      <b/>
      <sz val="24"/>
      <name val="Times New Roman"/>
      <charset val="134"/>
    </font>
    <font>
      <b/>
      <sz val="22"/>
      <name val="Times New Roman"/>
      <charset val="134"/>
    </font>
    <font>
      <b/>
      <sz val="26"/>
      <name val="Times New Roman"/>
      <charset val="134"/>
    </font>
    <font>
      <sz val="11"/>
      <color theme="1"/>
      <name val="Times New Roman"/>
      <charset val="134"/>
    </font>
    <font>
      <sz val="28"/>
      <name val="方正小标宋_GBK"/>
      <charset val="134"/>
    </font>
    <font>
      <sz val="28"/>
      <name val="Times New Roman"/>
      <charset val="134"/>
    </font>
    <font>
      <b/>
      <sz val="11"/>
      <name val="Times New Roman"/>
      <charset val="134"/>
    </font>
    <font>
      <b/>
      <sz val="11"/>
      <name val="方正仿宋_GBK"/>
      <charset val="134"/>
    </font>
    <font>
      <b/>
      <sz val="11"/>
      <color theme="1"/>
      <name val="Times New Roman"/>
      <charset val="134"/>
    </font>
    <font>
      <b/>
      <sz val="9"/>
      <name val="Times New Roman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1"/>
      <color rgb="FF000000"/>
      <name val="方正仿宋_GBK"/>
      <charset val="0"/>
    </font>
    <font>
      <sz val="11"/>
      <color rgb="FF000000"/>
      <name val="方正仿宋_GBK"/>
      <charset val="134"/>
    </font>
    <font>
      <sz val="12"/>
      <name val="方正仿宋_GBK"/>
      <charset val="134"/>
    </font>
    <font>
      <b/>
      <sz val="11"/>
      <color theme="1"/>
      <name val="方正仿宋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9"/>
      <name val="方正仿宋_GBK"/>
      <charset val="134"/>
    </font>
    <font>
      <sz val="26"/>
      <name val="Times New Roman"/>
      <charset val="134"/>
    </font>
    <font>
      <sz val="26"/>
      <color theme="1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top"/>
    </xf>
    <xf numFmtId="0" fontId="0" fillId="0" borderId="0">
      <alignment vertical="center"/>
    </xf>
    <xf numFmtId="0" fontId="44" fillId="0" borderId="0">
      <alignment vertical="top"/>
    </xf>
    <xf numFmtId="0" fontId="45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179" fontId="9" fillId="2" borderId="2" xfId="0" applyNumberFormat="1" applyFont="1" applyFill="1" applyBorder="1" applyAlignment="1">
      <alignment horizontal="center" vertical="center" wrapText="1"/>
    </xf>
    <xf numFmtId="179" fontId="12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10" fontId="10" fillId="2" borderId="2" xfId="0" applyNumberFormat="1" applyFont="1" applyFill="1" applyBorder="1" applyAlignment="1">
      <alignment horizontal="left" vertical="center" wrapText="1"/>
    </xf>
    <xf numFmtId="179" fontId="10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179" fontId="13" fillId="0" borderId="2" xfId="0" applyNumberFormat="1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179" fontId="13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justify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179" fontId="14" fillId="0" borderId="2" xfId="0" applyNumberFormat="1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179" fontId="18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176" fontId="13" fillId="0" borderId="2" xfId="49" applyNumberFormat="1" applyFont="1" applyBorder="1" applyAlignment="1">
      <alignment horizontal="center" vertical="center" wrapText="1"/>
    </xf>
    <xf numFmtId="176" fontId="13" fillId="0" borderId="2" xfId="49" applyNumberFormat="1" applyFont="1" applyBorder="1" applyAlignment="1">
      <alignment horizontal="left" vertical="center" wrapText="1"/>
    </xf>
    <xf numFmtId="0" fontId="13" fillId="0" borderId="2" xfId="49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176" fontId="22" fillId="0" borderId="0" xfId="0" applyNumberFormat="1" applyFo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  <cellStyle name="常规 6" xfId="50"/>
    <cellStyle name="常规 16" xfId="51"/>
    <cellStyle name="常规 2 2 2" xfId="52"/>
    <cellStyle name="常规 2 2" xfId="53"/>
    <cellStyle name="常规 105" xfId="54"/>
    <cellStyle name="常规 2" xfId="55"/>
    <cellStyle name="常规 5_11_1" xfId="56"/>
    <cellStyle name="常规 5" xfId="57"/>
    <cellStyle name="常规 3" xfId="58"/>
    <cellStyle name="常规 10 10" xfId="5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81"/>
  <sheetViews>
    <sheetView tabSelected="1" view="pageBreakPreview" zoomScale="70" zoomScaleNormal="40" workbookViewId="0">
      <selection activeCell="W77" sqref="W77"/>
    </sheetView>
  </sheetViews>
  <sheetFormatPr defaultColWidth="9" defaultRowHeight="13.8"/>
  <cols>
    <col min="1" max="1" width="4.87037037037037" style="9" customWidth="1"/>
    <col min="2" max="2" width="9.11111111111111" style="10" customWidth="1"/>
    <col min="3" max="3" width="17.4259259259259" style="11" customWidth="1"/>
    <col min="4" max="6" width="16.8796296296296" style="10" customWidth="1"/>
    <col min="7" max="7" width="20.1296296296296" style="12" customWidth="1"/>
    <col min="8" max="8" width="95.9074074074074" style="10" customWidth="1"/>
    <col min="9" max="9" width="16.75" style="12" customWidth="1"/>
    <col min="10" max="10" width="15.5833333333333" style="10" customWidth="1"/>
    <col min="11" max="11" width="13.1203703703704" style="10" customWidth="1"/>
    <col min="12" max="12" width="11.1666666666667" style="13" customWidth="1"/>
    <col min="13" max="13" width="10.5185185185185" style="14" customWidth="1"/>
    <col min="14" max="14" width="11.5555555555556" style="14" customWidth="1"/>
    <col min="15" max="15" width="13.4444444444444" style="14" hidden="1" customWidth="1"/>
    <col min="16" max="16" width="13.2222222222222" style="14" hidden="1" customWidth="1"/>
    <col min="17" max="17" width="12.2222222222222" style="14" hidden="1" customWidth="1"/>
    <col min="18" max="18" width="14" style="12" customWidth="1"/>
    <col min="19" max="19" width="9.47222222222222" style="12" customWidth="1"/>
    <col min="20" max="20" width="12.9907407407407" style="15" customWidth="1"/>
    <col min="21" max="21" width="48.5740740740741" style="16" customWidth="1"/>
    <col min="22" max="22" width="28.5648148148148" style="16" customWidth="1"/>
    <col min="23" max="23" width="9.75" style="17" customWidth="1"/>
    <col min="24" max="24" width="9.75" style="14" customWidth="1"/>
    <col min="25" max="25" width="5.75" style="1" customWidth="1"/>
    <col min="26" max="16384" width="9" style="1"/>
  </cols>
  <sheetData>
    <row r="1" s="1" customFormat="1" ht="45" customHeight="1" spans="1: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="2" customFormat="1" ht="22" customHeight="1" spans="1:25">
      <c r="A2" s="20" t="s">
        <v>1</v>
      </c>
      <c r="B2" s="20" t="s">
        <v>2</v>
      </c>
      <c r="C2" s="21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2" t="s">
        <v>10</v>
      </c>
      <c r="K2" s="22"/>
      <c r="L2" s="22"/>
      <c r="M2" s="22"/>
      <c r="N2" s="22"/>
      <c r="O2" s="22"/>
      <c r="P2" s="22"/>
      <c r="Q2" s="22"/>
      <c r="R2" s="22"/>
      <c r="S2" s="22"/>
      <c r="T2" s="21" t="s">
        <v>11</v>
      </c>
      <c r="U2" s="21" t="s">
        <v>12</v>
      </c>
      <c r="V2" s="21" t="s">
        <v>13</v>
      </c>
      <c r="W2" s="20" t="s">
        <v>14</v>
      </c>
      <c r="X2" s="20" t="s">
        <v>15</v>
      </c>
      <c r="Y2" s="20" t="s">
        <v>16</v>
      </c>
    </row>
    <row r="3" s="2" customFormat="1" ht="22" customHeight="1" spans="1:25">
      <c r="A3" s="23"/>
      <c r="B3" s="23"/>
      <c r="C3" s="23"/>
      <c r="D3" s="23"/>
      <c r="E3" s="23"/>
      <c r="F3" s="23"/>
      <c r="G3" s="23"/>
      <c r="H3" s="23"/>
      <c r="I3" s="23"/>
      <c r="J3" s="22" t="s">
        <v>17</v>
      </c>
      <c r="K3" s="22"/>
      <c r="L3" s="22"/>
      <c r="M3" s="22"/>
      <c r="N3" s="22"/>
      <c r="O3" s="22"/>
      <c r="P3" s="22"/>
      <c r="Q3" s="22"/>
      <c r="R3" s="21" t="s">
        <v>18</v>
      </c>
      <c r="S3" s="20" t="s">
        <v>19</v>
      </c>
      <c r="T3" s="23"/>
      <c r="U3" s="23"/>
      <c r="V3" s="23"/>
      <c r="W3" s="23"/>
      <c r="X3" s="23"/>
      <c r="Y3" s="23"/>
    </row>
    <row r="4" s="2" customFormat="1" ht="22" customHeight="1" spans="1:25">
      <c r="A4" s="23"/>
      <c r="B4" s="23"/>
      <c r="C4" s="23"/>
      <c r="D4" s="23"/>
      <c r="E4" s="23"/>
      <c r="F4" s="23"/>
      <c r="G4" s="23"/>
      <c r="H4" s="23"/>
      <c r="I4" s="23"/>
      <c r="J4" s="20" t="s">
        <v>20</v>
      </c>
      <c r="K4" s="24" t="s">
        <v>21</v>
      </c>
      <c r="L4" s="25"/>
      <c r="M4" s="20" t="s">
        <v>22</v>
      </c>
      <c r="N4" s="20" t="s">
        <v>23</v>
      </c>
      <c r="O4" s="20" t="s">
        <v>24</v>
      </c>
      <c r="P4" s="20" t="s">
        <v>25</v>
      </c>
      <c r="Q4" s="20" t="s">
        <v>26</v>
      </c>
      <c r="R4" s="23"/>
      <c r="S4" s="23"/>
      <c r="T4" s="23"/>
      <c r="U4" s="23"/>
      <c r="V4" s="23"/>
      <c r="W4" s="23"/>
      <c r="X4" s="23"/>
      <c r="Y4" s="23"/>
    </row>
    <row r="5" s="2" customFormat="1" ht="22" customHeight="1" spans="1:25">
      <c r="A5" s="26"/>
      <c r="B5" s="26"/>
      <c r="C5" s="26"/>
      <c r="D5" s="26"/>
      <c r="E5" s="26"/>
      <c r="F5" s="26"/>
      <c r="G5" s="26"/>
      <c r="H5" s="26"/>
      <c r="I5" s="26"/>
      <c r="J5" s="26"/>
      <c r="K5" s="22" t="s">
        <v>27</v>
      </c>
      <c r="L5" s="27" t="s">
        <v>28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="3" customFormat="1" ht="38" customHeight="1" spans="1:25">
      <c r="A6" s="28" t="s">
        <v>29</v>
      </c>
      <c r="B6" s="28"/>
      <c r="C6" s="28"/>
      <c r="D6" s="28"/>
      <c r="E6" s="28"/>
      <c r="F6" s="28"/>
      <c r="G6" s="29"/>
      <c r="H6" s="28"/>
      <c r="I6" s="30">
        <f>I7+I43+I52+I76+I79</f>
        <v>107560.8233</v>
      </c>
      <c r="J6" s="30">
        <f>J7+J43+J52+J76+J79</f>
        <v>106832.8233</v>
      </c>
      <c r="K6" s="30">
        <f t="shared" ref="J6:T6" si="0">K7+K43+K52+K76+K79</f>
        <v>65256.5933</v>
      </c>
      <c r="L6" s="31">
        <f t="shared" si="0"/>
        <v>36873.83</v>
      </c>
      <c r="M6" s="32">
        <f t="shared" si="0"/>
        <v>2730</v>
      </c>
      <c r="N6" s="32">
        <f t="shared" si="0"/>
        <v>1972.4</v>
      </c>
      <c r="O6" s="32">
        <f t="shared" si="0"/>
        <v>0</v>
      </c>
      <c r="P6" s="32">
        <f t="shared" si="0"/>
        <v>0</v>
      </c>
      <c r="Q6" s="32">
        <f t="shared" si="0"/>
        <v>0</v>
      </c>
      <c r="R6" s="32">
        <f t="shared" si="0"/>
        <v>0</v>
      </c>
      <c r="S6" s="32">
        <f t="shared" si="0"/>
        <v>728</v>
      </c>
      <c r="T6" s="33"/>
      <c r="U6" s="29"/>
      <c r="V6" s="29"/>
      <c r="W6" s="28"/>
      <c r="X6" s="34"/>
      <c r="Y6" s="28"/>
    </row>
    <row r="7" s="4" customFormat="1" ht="29" customHeight="1" spans="1:25">
      <c r="A7" s="35" t="s">
        <v>30</v>
      </c>
      <c r="B7" s="35"/>
      <c r="C7" s="35"/>
      <c r="D7" s="35"/>
      <c r="E7" s="35"/>
      <c r="F7" s="35"/>
      <c r="G7" s="36"/>
      <c r="H7" s="37"/>
      <c r="I7" s="38">
        <f>SUM(I8:I42)</f>
        <v>64318.8733</v>
      </c>
      <c r="J7" s="38">
        <f t="shared" ref="J7:S7" si="1">SUM(J8:J42)</f>
        <v>64091.8733</v>
      </c>
      <c r="K7" s="38">
        <f t="shared" si="1"/>
        <v>53291.3933</v>
      </c>
      <c r="L7" s="38">
        <f t="shared" si="1"/>
        <v>9364.08</v>
      </c>
      <c r="M7" s="38">
        <f t="shared" si="1"/>
        <v>0</v>
      </c>
      <c r="N7" s="38">
        <f t="shared" si="1"/>
        <v>1436.4</v>
      </c>
      <c r="O7" s="38">
        <f t="shared" si="1"/>
        <v>0</v>
      </c>
      <c r="P7" s="38">
        <f t="shared" si="1"/>
        <v>0</v>
      </c>
      <c r="Q7" s="38">
        <f t="shared" si="1"/>
        <v>0</v>
      </c>
      <c r="R7" s="38">
        <f t="shared" si="1"/>
        <v>0</v>
      </c>
      <c r="S7" s="38">
        <f t="shared" si="1"/>
        <v>227</v>
      </c>
      <c r="T7" s="38"/>
      <c r="U7" s="36"/>
      <c r="V7" s="36"/>
      <c r="W7" s="35"/>
      <c r="X7" s="35"/>
      <c r="Y7" s="35"/>
    </row>
    <row r="8" s="4" customFormat="1" ht="96" customHeight="1" spans="1:25">
      <c r="A8" s="39">
        <v>1</v>
      </c>
      <c r="B8" s="40" t="s">
        <v>31</v>
      </c>
      <c r="C8" s="39" t="s">
        <v>32</v>
      </c>
      <c r="D8" s="39" t="s">
        <v>33</v>
      </c>
      <c r="E8" s="39" t="s">
        <v>34</v>
      </c>
      <c r="F8" s="40" t="s">
        <v>35</v>
      </c>
      <c r="G8" s="39" t="s">
        <v>36</v>
      </c>
      <c r="H8" s="41" t="s">
        <v>37</v>
      </c>
      <c r="I8" s="42">
        <f>J8+R8+S8</f>
        <v>5000</v>
      </c>
      <c r="J8" s="42">
        <f>K8+L8+M8+N8+O8+P8+Q8</f>
        <v>5000</v>
      </c>
      <c r="K8" s="42">
        <v>5000</v>
      </c>
      <c r="L8" s="42"/>
      <c r="M8" s="42"/>
      <c r="N8" s="42"/>
      <c r="O8" s="42"/>
      <c r="P8" s="42"/>
      <c r="Q8" s="42"/>
      <c r="R8" s="42"/>
      <c r="S8" s="42"/>
      <c r="T8" s="43">
        <v>200</v>
      </c>
      <c r="U8" s="41" t="s">
        <v>38</v>
      </c>
      <c r="V8" s="44" t="s">
        <v>39</v>
      </c>
      <c r="W8" s="40" t="s">
        <v>40</v>
      </c>
      <c r="X8" s="40" t="s">
        <v>41</v>
      </c>
      <c r="Y8" s="45"/>
    </row>
    <row r="9" s="5" customFormat="1" ht="118" customHeight="1" spans="1:25">
      <c r="A9" s="39">
        <v>2</v>
      </c>
      <c r="B9" s="40" t="s">
        <v>42</v>
      </c>
      <c r="C9" s="39" t="s">
        <v>43</v>
      </c>
      <c r="D9" s="39" t="s">
        <v>33</v>
      </c>
      <c r="E9" s="39" t="s">
        <v>34</v>
      </c>
      <c r="F9" s="40" t="s">
        <v>35</v>
      </c>
      <c r="G9" s="39" t="s">
        <v>44</v>
      </c>
      <c r="H9" s="46" t="s">
        <v>45</v>
      </c>
      <c r="I9" s="42">
        <f t="shared" ref="I9:I40" si="2">J9+R9+S9</f>
        <v>3700</v>
      </c>
      <c r="J9" s="42">
        <f t="shared" ref="J9:J42" si="3">K9+L9+M9+N9+O9+P9+Q9</f>
        <v>3700</v>
      </c>
      <c r="K9" s="47">
        <v>3700</v>
      </c>
      <c r="L9" s="47"/>
      <c r="M9" s="47"/>
      <c r="N9" s="47"/>
      <c r="O9" s="47"/>
      <c r="P9" s="47"/>
      <c r="Q9" s="47"/>
      <c r="R9" s="47"/>
      <c r="S9" s="47"/>
      <c r="T9" s="48">
        <v>400</v>
      </c>
      <c r="U9" s="41" t="s">
        <v>46</v>
      </c>
      <c r="V9" s="41" t="s">
        <v>47</v>
      </c>
      <c r="W9" s="40" t="s">
        <v>40</v>
      </c>
      <c r="X9" s="40" t="s">
        <v>41</v>
      </c>
      <c r="Y9" s="45"/>
    </row>
    <row r="10" s="4" customFormat="1" ht="117" customHeight="1" spans="1:25">
      <c r="A10" s="39">
        <v>3</v>
      </c>
      <c r="B10" s="40" t="s">
        <v>48</v>
      </c>
      <c r="C10" s="40" t="s">
        <v>49</v>
      </c>
      <c r="D10" s="40" t="s">
        <v>33</v>
      </c>
      <c r="E10" s="40" t="s">
        <v>50</v>
      </c>
      <c r="F10" s="40" t="s">
        <v>35</v>
      </c>
      <c r="G10" s="40" t="s">
        <v>51</v>
      </c>
      <c r="H10" s="41" t="s">
        <v>52</v>
      </c>
      <c r="I10" s="42">
        <f t="shared" si="2"/>
        <v>5000</v>
      </c>
      <c r="J10" s="42">
        <f t="shared" si="3"/>
        <v>5000</v>
      </c>
      <c r="K10" s="42">
        <v>5000</v>
      </c>
      <c r="L10" s="42"/>
      <c r="M10" s="42"/>
      <c r="N10" s="42"/>
      <c r="O10" s="42"/>
      <c r="P10" s="42"/>
      <c r="Q10" s="42"/>
      <c r="R10" s="42"/>
      <c r="S10" s="42"/>
      <c r="T10" s="43">
        <v>800</v>
      </c>
      <c r="U10" s="41" t="s">
        <v>53</v>
      </c>
      <c r="V10" s="44" t="s">
        <v>54</v>
      </c>
      <c r="W10" s="40" t="s">
        <v>55</v>
      </c>
      <c r="X10" s="40" t="s">
        <v>56</v>
      </c>
      <c r="Y10" s="45"/>
    </row>
    <row r="11" s="4" customFormat="1" ht="117" customHeight="1" spans="1:25">
      <c r="A11" s="39">
        <v>4</v>
      </c>
      <c r="B11" s="40" t="s">
        <v>57</v>
      </c>
      <c r="C11" s="40" t="s">
        <v>58</v>
      </c>
      <c r="D11" s="40" t="s">
        <v>33</v>
      </c>
      <c r="E11" s="40" t="s">
        <v>50</v>
      </c>
      <c r="F11" s="40" t="s">
        <v>35</v>
      </c>
      <c r="G11" s="40" t="s">
        <v>59</v>
      </c>
      <c r="H11" s="41" t="s">
        <v>60</v>
      </c>
      <c r="I11" s="42">
        <f t="shared" si="2"/>
        <v>600</v>
      </c>
      <c r="J11" s="42">
        <f t="shared" si="3"/>
        <v>600</v>
      </c>
      <c r="K11" s="42">
        <v>600</v>
      </c>
      <c r="L11" s="42"/>
      <c r="M11" s="42"/>
      <c r="N11" s="42"/>
      <c r="O11" s="42"/>
      <c r="P11" s="42"/>
      <c r="Q11" s="42"/>
      <c r="R11" s="42"/>
      <c r="S11" s="42"/>
      <c r="T11" s="43">
        <v>200</v>
      </c>
      <c r="U11" s="41" t="s">
        <v>61</v>
      </c>
      <c r="V11" s="44" t="s">
        <v>62</v>
      </c>
      <c r="W11" s="40" t="s">
        <v>55</v>
      </c>
      <c r="X11" s="40" t="s">
        <v>56</v>
      </c>
      <c r="Y11" s="45"/>
    </row>
    <row r="12" s="4" customFormat="1" ht="95" customHeight="1" spans="1:25">
      <c r="A12" s="39">
        <v>5</v>
      </c>
      <c r="B12" s="40" t="s">
        <v>63</v>
      </c>
      <c r="C12" s="40" t="s">
        <v>64</v>
      </c>
      <c r="D12" s="40" t="s">
        <v>65</v>
      </c>
      <c r="E12" s="40" t="s">
        <v>66</v>
      </c>
      <c r="F12" s="40" t="s">
        <v>35</v>
      </c>
      <c r="G12" s="40" t="s">
        <v>67</v>
      </c>
      <c r="H12" s="41" t="s">
        <v>68</v>
      </c>
      <c r="I12" s="42">
        <v>380</v>
      </c>
      <c r="J12" s="42">
        <v>380</v>
      </c>
      <c r="K12" s="42">
        <v>380</v>
      </c>
      <c r="L12" s="42"/>
      <c r="M12" s="42"/>
      <c r="N12" s="42"/>
      <c r="O12" s="42"/>
      <c r="P12" s="42"/>
      <c r="Q12" s="42"/>
      <c r="R12" s="42"/>
      <c r="S12" s="42"/>
      <c r="T12" s="43">
        <v>490</v>
      </c>
      <c r="U12" s="41" t="s">
        <v>69</v>
      </c>
      <c r="V12" s="41" t="s">
        <v>70</v>
      </c>
      <c r="W12" s="40" t="s">
        <v>71</v>
      </c>
      <c r="X12" s="40" t="s">
        <v>72</v>
      </c>
      <c r="Y12" s="45"/>
    </row>
    <row r="13" s="4" customFormat="1" ht="90" customHeight="1" spans="1:25">
      <c r="A13" s="39">
        <v>6</v>
      </c>
      <c r="B13" s="40" t="s">
        <v>73</v>
      </c>
      <c r="C13" s="39" t="s">
        <v>74</v>
      </c>
      <c r="D13" s="40" t="s">
        <v>65</v>
      </c>
      <c r="E13" s="40" t="s">
        <v>75</v>
      </c>
      <c r="F13" s="40" t="s">
        <v>35</v>
      </c>
      <c r="G13" s="40" t="s">
        <v>36</v>
      </c>
      <c r="H13" s="41" t="s">
        <v>76</v>
      </c>
      <c r="I13" s="42">
        <f t="shared" si="2"/>
        <v>2500</v>
      </c>
      <c r="J13" s="42">
        <f t="shared" si="3"/>
        <v>2500</v>
      </c>
      <c r="K13" s="42">
        <v>2500</v>
      </c>
      <c r="L13" s="42"/>
      <c r="M13" s="42"/>
      <c r="N13" s="42"/>
      <c r="O13" s="42"/>
      <c r="P13" s="42"/>
      <c r="Q13" s="42"/>
      <c r="R13" s="42"/>
      <c r="S13" s="42"/>
      <c r="T13" s="43">
        <v>490</v>
      </c>
      <c r="U13" s="41" t="s">
        <v>77</v>
      </c>
      <c r="V13" s="41" t="s">
        <v>78</v>
      </c>
      <c r="W13" s="40" t="s">
        <v>71</v>
      </c>
      <c r="X13" s="40" t="s">
        <v>72</v>
      </c>
      <c r="Y13" s="45"/>
    </row>
    <row r="14" s="4" customFormat="1" ht="64" customHeight="1" spans="1:25">
      <c r="A14" s="39">
        <v>7</v>
      </c>
      <c r="B14" s="40" t="s">
        <v>79</v>
      </c>
      <c r="C14" s="39" t="s">
        <v>80</v>
      </c>
      <c r="D14" s="40" t="s">
        <v>65</v>
      </c>
      <c r="E14" s="40" t="s">
        <v>75</v>
      </c>
      <c r="F14" s="40" t="s">
        <v>35</v>
      </c>
      <c r="G14" s="40" t="s">
        <v>81</v>
      </c>
      <c r="H14" s="46" t="s">
        <v>82</v>
      </c>
      <c r="I14" s="42">
        <f t="shared" si="2"/>
        <v>2000</v>
      </c>
      <c r="J14" s="42">
        <f t="shared" si="3"/>
        <v>1933</v>
      </c>
      <c r="K14" s="42">
        <v>433</v>
      </c>
      <c r="L14" s="42">
        <v>1500</v>
      </c>
      <c r="M14" s="42"/>
      <c r="N14" s="42"/>
      <c r="O14" s="42"/>
      <c r="P14" s="42"/>
      <c r="Q14" s="42"/>
      <c r="R14" s="42"/>
      <c r="S14" s="42">
        <v>67</v>
      </c>
      <c r="T14" s="43">
        <v>230</v>
      </c>
      <c r="U14" s="41" t="s">
        <v>83</v>
      </c>
      <c r="V14" s="41" t="s">
        <v>84</v>
      </c>
      <c r="W14" s="40" t="s">
        <v>71</v>
      </c>
      <c r="X14" s="40" t="s">
        <v>72</v>
      </c>
      <c r="Y14" s="45"/>
    </row>
    <row r="15" s="4" customFormat="1" ht="123" customHeight="1" spans="1:25">
      <c r="A15" s="39">
        <v>8</v>
      </c>
      <c r="B15" s="40" t="s">
        <v>85</v>
      </c>
      <c r="C15" s="39" t="s">
        <v>86</v>
      </c>
      <c r="D15" s="40" t="s">
        <v>65</v>
      </c>
      <c r="E15" s="40" t="s">
        <v>75</v>
      </c>
      <c r="F15" s="40" t="s">
        <v>35</v>
      </c>
      <c r="G15" s="40" t="s">
        <v>87</v>
      </c>
      <c r="H15" s="46" t="s">
        <v>88</v>
      </c>
      <c r="I15" s="42">
        <f t="shared" si="2"/>
        <v>4712</v>
      </c>
      <c r="J15" s="42">
        <f t="shared" si="3"/>
        <v>4712</v>
      </c>
      <c r="K15" s="42">
        <v>4712</v>
      </c>
      <c r="L15" s="42"/>
      <c r="M15" s="42"/>
      <c r="N15" s="42"/>
      <c r="O15" s="42"/>
      <c r="P15" s="42"/>
      <c r="Q15" s="42"/>
      <c r="R15" s="42"/>
      <c r="S15" s="42"/>
      <c r="T15" s="43">
        <v>700</v>
      </c>
      <c r="U15" s="41" t="s">
        <v>89</v>
      </c>
      <c r="V15" s="41" t="s">
        <v>90</v>
      </c>
      <c r="W15" s="40" t="s">
        <v>71</v>
      </c>
      <c r="X15" s="40" t="s">
        <v>72</v>
      </c>
      <c r="Y15" s="45"/>
    </row>
    <row r="16" s="4" customFormat="1" ht="135" customHeight="1" spans="1:25">
      <c r="A16" s="39">
        <v>9</v>
      </c>
      <c r="B16" s="40" t="s">
        <v>91</v>
      </c>
      <c r="C16" s="39" t="s">
        <v>92</v>
      </c>
      <c r="D16" s="40" t="s">
        <v>65</v>
      </c>
      <c r="E16" s="40" t="s">
        <v>75</v>
      </c>
      <c r="F16" s="40" t="s">
        <v>35</v>
      </c>
      <c r="G16" s="40" t="s">
        <v>93</v>
      </c>
      <c r="H16" s="41" t="s">
        <v>94</v>
      </c>
      <c r="I16" s="42">
        <f t="shared" si="2"/>
        <v>1497</v>
      </c>
      <c r="J16" s="42">
        <f t="shared" si="3"/>
        <v>1497</v>
      </c>
      <c r="K16" s="42">
        <v>1497</v>
      </c>
      <c r="L16" s="42"/>
      <c r="M16" s="42"/>
      <c r="N16" s="42"/>
      <c r="O16" s="42"/>
      <c r="P16" s="42"/>
      <c r="Q16" s="42"/>
      <c r="R16" s="42"/>
      <c r="S16" s="42"/>
      <c r="T16" s="43">
        <v>640</v>
      </c>
      <c r="U16" s="41" t="s">
        <v>95</v>
      </c>
      <c r="V16" s="41" t="s">
        <v>96</v>
      </c>
      <c r="W16" s="40" t="s">
        <v>71</v>
      </c>
      <c r="X16" s="40" t="s">
        <v>72</v>
      </c>
      <c r="Y16" s="45"/>
    </row>
    <row r="17" s="4" customFormat="1" ht="92" customHeight="1" spans="1:25">
      <c r="A17" s="39">
        <v>10</v>
      </c>
      <c r="B17" s="40" t="s">
        <v>97</v>
      </c>
      <c r="C17" s="39" t="s">
        <v>98</v>
      </c>
      <c r="D17" s="39" t="s">
        <v>65</v>
      </c>
      <c r="E17" s="39" t="s">
        <v>75</v>
      </c>
      <c r="F17" s="39" t="s">
        <v>35</v>
      </c>
      <c r="G17" s="39" t="s">
        <v>36</v>
      </c>
      <c r="H17" s="46" t="s">
        <v>99</v>
      </c>
      <c r="I17" s="42">
        <f t="shared" si="2"/>
        <v>3965</v>
      </c>
      <c r="J17" s="42">
        <f t="shared" si="3"/>
        <v>3965</v>
      </c>
      <c r="K17" s="42">
        <v>3965</v>
      </c>
      <c r="L17" s="42"/>
      <c r="M17" s="42"/>
      <c r="N17" s="42"/>
      <c r="O17" s="42"/>
      <c r="P17" s="42"/>
      <c r="Q17" s="42"/>
      <c r="R17" s="42"/>
      <c r="S17" s="42"/>
      <c r="T17" s="43">
        <v>30</v>
      </c>
      <c r="U17" s="41" t="s">
        <v>100</v>
      </c>
      <c r="V17" s="41" t="s">
        <v>101</v>
      </c>
      <c r="W17" s="40" t="s">
        <v>71</v>
      </c>
      <c r="X17" s="40" t="s">
        <v>72</v>
      </c>
      <c r="Y17" s="45"/>
    </row>
    <row r="18" s="4" customFormat="1" ht="98" customHeight="1" spans="1:25">
      <c r="A18" s="39">
        <v>11</v>
      </c>
      <c r="B18" s="40" t="s">
        <v>102</v>
      </c>
      <c r="C18" s="40" t="s">
        <v>103</v>
      </c>
      <c r="D18" s="39" t="s">
        <v>65</v>
      </c>
      <c r="E18" s="39" t="s">
        <v>75</v>
      </c>
      <c r="F18" s="40" t="s">
        <v>35</v>
      </c>
      <c r="G18" s="40" t="s">
        <v>104</v>
      </c>
      <c r="H18" s="41" t="s">
        <v>105</v>
      </c>
      <c r="I18" s="42">
        <f t="shared" si="2"/>
        <v>4820</v>
      </c>
      <c r="J18" s="42">
        <f t="shared" si="3"/>
        <v>4820</v>
      </c>
      <c r="K18" s="42">
        <v>3000</v>
      </c>
      <c r="L18" s="42">
        <v>1820</v>
      </c>
      <c r="M18" s="42"/>
      <c r="N18" s="42"/>
      <c r="O18" s="42"/>
      <c r="P18" s="42"/>
      <c r="Q18" s="42"/>
      <c r="R18" s="42"/>
      <c r="S18" s="42"/>
      <c r="T18" s="43">
        <v>180</v>
      </c>
      <c r="U18" s="41" t="s">
        <v>106</v>
      </c>
      <c r="V18" s="41" t="s">
        <v>107</v>
      </c>
      <c r="W18" s="40" t="s">
        <v>71</v>
      </c>
      <c r="X18" s="40" t="s">
        <v>108</v>
      </c>
      <c r="Y18" s="45"/>
    </row>
    <row r="19" s="4" customFormat="1" ht="147" customHeight="1" spans="1:25">
      <c r="A19" s="39">
        <v>12</v>
      </c>
      <c r="B19" s="40" t="s">
        <v>109</v>
      </c>
      <c r="C19" s="39" t="s">
        <v>110</v>
      </c>
      <c r="D19" s="39" t="s">
        <v>65</v>
      </c>
      <c r="E19" s="39" t="s">
        <v>75</v>
      </c>
      <c r="F19" s="40" t="s">
        <v>35</v>
      </c>
      <c r="G19" s="40" t="s">
        <v>111</v>
      </c>
      <c r="H19" s="41" t="s">
        <v>112</v>
      </c>
      <c r="I19" s="42">
        <f t="shared" si="2"/>
        <v>540.28</v>
      </c>
      <c r="J19" s="42">
        <f t="shared" si="3"/>
        <v>540.28</v>
      </c>
      <c r="K19" s="42">
        <v>475</v>
      </c>
      <c r="L19" s="40">
        <v>65.28</v>
      </c>
      <c r="M19" s="42"/>
      <c r="N19" s="42"/>
      <c r="O19" s="42"/>
      <c r="P19" s="42"/>
      <c r="Q19" s="42"/>
      <c r="R19" s="42"/>
      <c r="S19" s="42"/>
      <c r="T19" s="43">
        <v>60</v>
      </c>
      <c r="U19" s="41" t="s">
        <v>113</v>
      </c>
      <c r="V19" s="41" t="s">
        <v>114</v>
      </c>
      <c r="W19" s="40" t="s">
        <v>71</v>
      </c>
      <c r="X19" s="40" t="s">
        <v>108</v>
      </c>
      <c r="Y19" s="45"/>
    </row>
    <row r="20" s="4" customFormat="1" ht="163" customHeight="1" spans="1:25">
      <c r="A20" s="39">
        <v>13</v>
      </c>
      <c r="B20" s="40" t="s">
        <v>115</v>
      </c>
      <c r="C20" s="40" t="s">
        <v>116</v>
      </c>
      <c r="D20" s="39" t="s">
        <v>33</v>
      </c>
      <c r="E20" s="39" t="s">
        <v>34</v>
      </c>
      <c r="F20" s="40" t="s">
        <v>35</v>
      </c>
      <c r="G20" s="40" t="s">
        <v>117</v>
      </c>
      <c r="H20" s="46" t="s">
        <v>118</v>
      </c>
      <c r="I20" s="42">
        <f t="shared" si="2"/>
        <v>447.4</v>
      </c>
      <c r="J20" s="42">
        <f t="shared" si="3"/>
        <v>447.4</v>
      </c>
      <c r="K20" s="42"/>
      <c r="L20" s="42"/>
      <c r="M20" s="42"/>
      <c r="N20" s="42">
        <v>447.4</v>
      </c>
      <c r="O20" s="42"/>
      <c r="P20" s="42"/>
      <c r="Q20" s="42"/>
      <c r="R20" s="42"/>
      <c r="S20" s="42"/>
      <c r="T20" s="43">
        <v>10</v>
      </c>
      <c r="U20" s="46" t="s">
        <v>119</v>
      </c>
      <c r="V20" s="46" t="s">
        <v>120</v>
      </c>
      <c r="W20" s="40" t="s">
        <v>121</v>
      </c>
      <c r="X20" s="40" t="s">
        <v>122</v>
      </c>
      <c r="Y20" s="45"/>
    </row>
    <row r="21" s="4" customFormat="1" ht="79" customHeight="1" spans="1:25">
      <c r="A21" s="39">
        <v>14</v>
      </c>
      <c r="B21" s="40" t="s">
        <v>123</v>
      </c>
      <c r="C21" s="39" t="s">
        <v>124</v>
      </c>
      <c r="D21" s="40" t="s">
        <v>125</v>
      </c>
      <c r="E21" s="40" t="s">
        <v>126</v>
      </c>
      <c r="F21" s="40" t="s">
        <v>35</v>
      </c>
      <c r="G21" s="40" t="s">
        <v>111</v>
      </c>
      <c r="H21" s="46" t="s">
        <v>127</v>
      </c>
      <c r="I21" s="42">
        <f t="shared" si="2"/>
        <v>240</v>
      </c>
      <c r="J21" s="42">
        <f t="shared" si="3"/>
        <v>240</v>
      </c>
      <c r="K21" s="42">
        <v>240</v>
      </c>
      <c r="L21" s="42"/>
      <c r="M21" s="42"/>
      <c r="N21" s="42"/>
      <c r="O21" s="42"/>
      <c r="P21" s="42"/>
      <c r="Q21" s="42"/>
      <c r="R21" s="42"/>
      <c r="S21" s="42"/>
      <c r="T21" s="43">
        <v>12000</v>
      </c>
      <c r="U21" s="46" t="s">
        <v>128</v>
      </c>
      <c r="V21" s="46" t="s">
        <v>129</v>
      </c>
      <c r="W21" s="40" t="s">
        <v>71</v>
      </c>
      <c r="X21" s="40" t="s">
        <v>108</v>
      </c>
      <c r="Y21" s="45"/>
    </row>
    <row r="22" s="4" customFormat="1" ht="87" customHeight="1" spans="1:25">
      <c r="A22" s="39">
        <v>15</v>
      </c>
      <c r="B22" s="40" t="s">
        <v>130</v>
      </c>
      <c r="C22" s="39" t="s">
        <v>131</v>
      </c>
      <c r="D22" s="39" t="s">
        <v>65</v>
      </c>
      <c r="E22" s="39" t="s">
        <v>75</v>
      </c>
      <c r="F22" s="40" t="s">
        <v>35</v>
      </c>
      <c r="G22" s="40" t="s">
        <v>111</v>
      </c>
      <c r="H22" s="41" t="s">
        <v>132</v>
      </c>
      <c r="I22" s="42">
        <f t="shared" si="2"/>
        <v>424</v>
      </c>
      <c r="J22" s="42">
        <f t="shared" si="3"/>
        <v>424</v>
      </c>
      <c r="K22" s="42"/>
      <c r="L22" s="42">
        <v>424</v>
      </c>
      <c r="M22" s="42"/>
      <c r="N22" s="42"/>
      <c r="O22" s="42"/>
      <c r="P22" s="42"/>
      <c r="Q22" s="42"/>
      <c r="R22" s="42"/>
      <c r="S22" s="42"/>
      <c r="T22" s="43">
        <v>10000</v>
      </c>
      <c r="U22" s="49" t="s">
        <v>133</v>
      </c>
      <c r="V22" s="50" t="s">
        <v>134</v>
      </c>
      <c r="W22" s="40" t="s">
        <v>71</v>
      </c>
      <c r="X22" s="40" t="s">
        <v>108</v>
      </c>
      <c r="Y22" s="45"/>
    </row>
    <row r="23" s="4" customFormat="1" ht="142" customHeight="1" spans="1:25">
      <c r="A23" s="39">
        <v>16</v>
      </c>
      <c r="B23" s="40" t="s">
        <v>135</v>
      </c>
      <c r="C23" s="40" t="s">
        <v>136</v>
      </c>
      <c r="D23" s="39" t="s">
        <v>65</v>
      </c>
      <c r="E23" s="39" t="s">
        <v>75</v>
      </c>
      <c r="F23" s="40" t="s">
        <v>35</v>
      </c>
      <c r="G23" s="40" t="s">
        <v>111</v>
      </c>
      <c r="H23" s="46" t="s">
        <v>137</v>
      </c>
      <c r="I23" s="42">
        <f t="shared" si="2"/>
        <v>2247.4203</v>
      </c>
      <c r="J23" s="42">
        <f t="shared" si="3"/>
        <v>2247.4203</v>
      </c>
      <c r="K23" s="42">
        <v>2247.4203</v>
      </c>
      <c r="L23" s="42"/>
      <c r="M23" s="42"/>
      <c r="N23" s="42"/>
      <c r="O23" s="42"/>
      <c r="P23" s="42"/>
      <c r="Q23" s="42"/>
      <c r="R23" s="42"/>
      <c r="S23" s="42"/>
      <c r="T23" s="43">
        <v>19520</v>
      </c>
      <c r="U23" s="49" t="s">
        <v>138</v>
      </c>
      <c r="V23" s="50" t="s">
        <v>139</v>
      </c>
      <c r="W23" s="40" t="s">
        <v>71</v>
      </c>
      <c r="X23" s="40" t="s">
        <v>108</v>
      </c>
      <c r="Y23" s="45"/>
    </row>
    <row r="24" s="4" customFormat="1" ht="134" customHeight="1" spans="1:25">
      <c r="A24" s="39">
        <v>17</v>
      </c>
      <c r="B24" s="40" t="s">
        <v>140</v>
      </c>
      <c r="C24" s="40" t="s">
        <v>141</v>
      </c>
      <c r="D24" s="40" t="s">
        <v>65</v>
      </c>
      <c r="E24" s="40" t="s">
        <v>75</v>
      </c>
      <c r="F24" s="40" t="s">
        <v>35</v>
      </c>
      <c r="G24" s="40" t="s">
        <v>111</v>
      </c>
      <c r="H24" s="41" t="s">
        <v>142</v>
      </c>
      <c r="I24" s="42">
        <f t="shared" si="2"/>
        <v>1011.753</v>
      </c>
      <c r="J24" s="42">
        <f t="shared" si="3"/>
        <v>1011.753</v>
      </c>
      <c r="K24" s="42">
        <v>1011.753</v>
      </c>
      <c r="L24" s="42"/>
      <c r="M24" s="42"/>
      <c r="N24" s="42"/>
      <c r="O24" s="42"/>
      <c r="P24" s="42"/>
      <c r="Q24" s="42"/>
      <c r="R24" s="42"/>
      <c r="S24" s="42"/>
      <c r="T24" s="43">
        <v>15353</v>
      </c>
      <c r="U24" s="46" t="s">
        <v>143</v>
      </c>
      <c r="V24" s="46" t="s">
        <v>144</v>
      </c>
      <c r="W24" s="40" t="s">
        <v>71</v>
      </c>
      <c r="X24" s="40" t="s">
        <v>108</v>
      </c>
      <c r="Y24" s="45"/>
    </row>
    <row r="25" s="4" customFormat="1" ht="149" customHeight="1" spans="1:25">
      <c r="A25" s="39">
        <v>18</v>
      </c>
      <c r="B25" s="40" t="s">
        <v>145</v>
      </c>
      <c r="C25" s="40" t="s">
        <v>146</v>
      </c>
      <c r="D25" s="39" t="s">
        <v>65</v>
      </c>
      <c r="E25" s="39" t="s">
        <v>75</v>
      </c>
      <c r="F25" s="40" t="s">
        <v>35</v>
      </c>
      <c r="G25" s="40" t="s">
        <v>111</v>
      </c>
      <c r="H25" s="41" t="s">
        <v>147</v>
      </c>
      <c r="I25" s="42">
        <f t="shared" si="2"/>
        <v>397.32</v>
      </c>
      <c r="J25" s="42">
        <f t="shared" si="3"/>
        <v>397.32</v>
      </c>
      <c r="K25" s="42">
        <v>397.32</v>
      </c>
      <c r="L25" s="42"/>
      <c r="M25" s="42"/>
      <c r="N25" s="42"/>
      <c r="O25" s="42"/>
      <c r="P25" s="42"/>
      <c r="Q25" s="42"/>
      <c r="R25" s="42"/>
      <c r="S25" s="42"/>
      <c r="T25" s="43">
        <v>5985</v>
      </c>
      <c r="U25" s="46" t="s">
        <v>148</v>
      </c>
      <c r="V25" s="46" t="s">
        <v>149</v>
      </c>
      <c r="W25" s="40" t="s">
        <v>71</v>
      </c>
      <c r="X25" s="40" t="s">
        <v>108</v>
      </c>
      <c r="Y25" s="45"/>
    </row>
    <row r="26" s="4" customFormat="1" ht="217" customHeight="1" spans="1:25">
      <c r="A26" s="39">
        <v>19</v>
      </c>
      <c r="B26" s="40" t="s">
        <v>150</v>
      </c>
      <c r="C26" s="40" t="s">
        <v>151</v>
      </c>
      <c r="D26" s="39" t="s">
        <v>65</v>
      </c>
      <c r="E26" s="39" t="s">
        <v>152</v>
      </c>
      <c r="F26" s="40" t="s">
        <v>35</v>
      </c>
      <c r="G26" s="40" t="s">
        <v>111</v>
      </c>
      <c r="H26" s="41" t="s">
        <v>153</v>
      </c>
      <c r="I26" s="42">
        <f t="shared" si="2"/>
        <v>7718.9</v>
      </c>
      <c r="J26" s="42">
        <f t="shared" si="3"/>
        <v>7718.9</v>
      </c>
      <c r="K26" s="42">
        <v>4518.9</v>
      </c>
      <c r="L26" s="42">
        <v>3000</v>
      </c>
      <c r="M26" s="42"/>
      <c r="N26" s="42">
        <v>200</v>
      </c>
      <c r="O26" s="42"/>
      <c r="P26" s="42"/>
      <c r="Q26" s="42"/>
      <c r="R26" s="42"/>
      <c r="S26" s="42"/>
      <c r="T26" s="43">
        <v>10972</v>
      </c>
      <c r="U26" s="46" t="s">
        <v>154</v>
      </c>
      <c r="V26" s="46" t="s">
        <v>155</v>
      </c>
      <c r="W26" s="40" t="s">
        <v>71</v>
      </c>
      <c r="X26" s="40" t="s">
        <v>108</v>
      </c>
      <c r="Y26" s="45"/>
    </row>
    <row r="27" s="4" customFormat="1" ht="223" customHeight="1" spans="1:25">
      <c r="A27" s="39">
        <v>20</v>
      </c>
      <c r="B27" s="40" t="s">
        <v>156</v>
      </c>
      <c r="C27" s="40" t="s">
        <v>157</v>
      </c>
      <c r="D27" s="39" t="s">
        <v>65</v>
      </c>
      <c r="E27" s="39" t="s">
        <v>152</v>
      </c>
      <c r="F27" s="40" t="s">
        <v>35</v>
      </c>
      <c r="G27" s="40" t="s">
        <v>111</v>
      </c>
      <c r="H27" s="41" t="s">
        <v>158</v>
      </c>
      <c r="I27" s="42">
        <f t="shared" si="2"/>
        <v>3903.5</v>
      </c>
      <c r="J27" s="42">
        <f t="shared" si="3"/>
        <v>3903.5</v>
      </c>
      <c r="K27" s="42">
        <v>3903.5</v>
      </c>
      <c r="L27" s="42"/>
      <c r="M27" s="42"/>
      <c r="N27" s="42"/>
      <c r="O27" s="42"/>
      <c r="P27" s="42"/>
      <c r="Q27" s="42"/>
      <c r="R27" s="42"/>
      <c r="S27" s="42"/>
      <c r="T27" s="43">
        <v>15856</v>
      </c>
      <c r="U27" s="46" t="s">
        <v>159</v>
      </c>
      <c r="V27" s="46" t="s">
        <v>155</v>
      </c>
      <c r="W27" s="40" t="s">
        <v>71</v>
      </c>
      <c r="X27" s="40" t="s">
        <v>108</v>
      </c>
      <c r="Y27" s="45"/>
    </row>
    <row r="28" s="4" customFormat="1" ht="85" customHeight="1" spans="1:25">
      <c r="A28" s="39">
        <v>21</v>
      </c>
      <c r="B28" s="40" t="s">
        <v>160</v>
      </c>
      <c r="C28" s="40" t="s">
        <v>161</v>
      </c>
      <c r="D28" s="40" t="s">
        <v>162</v>
      </c>
      <c r="E28" s="40" t="s">
        <v>163</v>
      </c>
      <c r="F28" s="40" t="s">
        <v>35</v>
      </c>
      <c r="G28" s="40" t="s">
        <v>111</v>
      </c>
      <c r="H28" s="41" t="s">
        <v>164</v>
      </c>
      <c r="I28" s="42">
        <f t="shared" si="2"/>
        <v>1300</v>
      </c>
      <c r="J28" s="42">
        <f t="shared" si="3"/>
        <v>1290</v>
      </c>
      <c r="K28" s="42">
        <v>859.2</v>
      </c>
      <c r="L28" s="42">
        <v>430.8</v>
      </c>
      <c r="M28" s="42"/>
      <c r="N28" s="42"/>
      <c r="O28" s="42"/>
      <c r="P28" s="42"/>
      <c r="Q28" s="42"/>
      <c r="R28" s="42"/>
      <c r="S28" s="42">
        <v>10</v>
      </c>
      <c r="T28" s="43">
        <v>11000</v>
      </c>
      <c r="U28" s="41" t="s">
        <v>165</v>
      </c>
      <c r="V28" s="41" t="s">
        <v>166</v>
      </c>
      <c r="W28" s="40" t="s">
        <v>71</v>
      </c>
      <c r="X28" s="40" t="s">
        <v>108</v>
      </c>
      <c r="Y28" s="45"/>
    </row>
    <row r="29" s="4" customFormat="1" ht="153" customHeight="1" spans="1:25">
      <c r="A29" s="39">
        <v>22</v>
      </c>
      <c r="B29" s="40" t="s">
        <v>167</v>
      </c>
      <c r="C29" s="39" t="s">
        <v>168</v>
      </c>
      <c r="D29" s="40" t="s">
        <v>169</v>
      </c>
      <c r="E29" s="40" t="s">
        <v>170</v>
      </c>
      <c r="F29" s="40" t="s">
        <v>35</v>
      </c>
      <c r="G29" s="40" t="s">
        <v>171</v>
      </c>
      <c r="H29" s="46" t="s">
        <v>172</v>
      </c>
      <c r="I29" s="42">
        <f t="shared" si="2"/>
        <v>1564.05</v>
      </c>
      <c r="J29" s="42">
        <f t="shared" si="3"/>
        <v>1564.05</v>
      </c>
      <c r="K29" s="42">
        <v>1564.05</v>
      </c>
      <c r="L29" s="42"/>
      <c r="M29" s="42"/>
      <c r="N29" s="42"/>
      <c r="O29" s="42"/>
      <c r="P29" s="42"/>
      <c r="Q29" s="42"/>
      <c r="R29" s="42"/>
      <c r="S29" s="42"/>
      <c r="T29" s="43">
        <v>60</v>
      </c>
      <c r="U29" s="46" t="s">
        <v>173</v>
      </c>
      <c r="V29" s="46" t="s">
        <v>174</v>
      </c>
      <c r="W29" s="40" t="s">
        <v>175</v>
      </c>
      <c r="X29" s="40" t="s">
        <v>176</v>
      </c>
      <c r="Y29" s="45"/>
    </row>
    <row r="30" s="4" customFormat="1" ht="140" customHeight="1" spans="1:25">
      <c r="A30" s="39">
        <v>23</v>
      </c>
      <c r="B30" s="40" t="s">
        <v>177</v>
      </c>
      <c r="C30" s="39" t="s">
        <v>178</v>
      </c>
      <c r="D30" s="40" t="s">
        <v>169</v>
      </c>
      <c r="E30" s="40" t="s">
        <v>170</v>
      </c>
      <c r="F30" s="40" t="s">
        <v>35</v>
      </c>
      <c r="G30" s="40" t="s">
        <v>179</v>
      </c>
      <c r="H30" s="46" t="s">
        <v>180</v>
      </c>
      <c r="I30" s="42">
        <f t="shared" si="2"/>
        <v>3660</v>
      </c>
      <c r="J30" s="42">
        <f t="shared" si="3"/>
        <v>3660</v>
      </c>
      <c r="K30" s="42">
        <v>3660</v>
      </c>
      <c r="L30" s="42"/>
      <c r="M30" s="42"/>
      <c r="N30" s="42"/>
      <c r="O30" s="42"/>
      <c r="P30" s="42"/>
      <c r="Q30" s="42"/>
      <c r="R30" s="42"/>
      <c r="S30" s="42"/>
      <c r="T30" s="43">
        <v>60</v>
      </c>
      <c r="U30" s="46" t="s">
        <v>181</v>
      </c>
      <c r="V30" s="46" t="s">
        <v>174</v>
      </c>
      <c r="W30" s="40" t="s">
        <v>175</v>
      </c>
      <c r="X30" s="40" t="s">
        <v>176</v>
      </c>
      <c r="Y30" s="45"/>
    </row>
    <row r="31" s="6" customFormat="1" ht="107" customHeight="1" spans="1:25">
      <c r="A31" s="39">
        <v>24</v>
      </c>
      <c r="B31" s="40" t="s">
        <v>182</v>
      </c>
      <c r="C31" s="40" t="s">
        <v>183</v>
      </c>
      <c r="D31" s="40" t="s">
        <v>169</v>
      </c>
      <c r="E31" s="40" t="s">
        <v>170</v>
      </c>
      <c r="F31" s="40" t="s">
        <v>35</v>
      </c>
      <c r="G31" s="51" t="s">
        <v>184</v>
      </c>
      <c r="H31" s="41" t="s">
        <v>185</v>
      </c>
      <c r="I31" s="42">
        <f t="shared" si="2"/>
        <v>789</v>
      </c>
      <c r="J31" s="42">
        <f t="shared" si="3"/>
        <v>789</v>
      </c>
      <c r="K31" s="42"/>
      <c r="L31" s="42"/>
      <c r="M31" s="40"/>
      <c r="N31" s="40">
        <v>789</v>
      </c>
      <c r="O31" s="40"/>
      <c r="P31" s="40"/>
      <c r="Q31" s="40"/>
      <c r="R31" s="42"/>
      <c r="S31" s="42"/>
      <c r="T31" s="43">
        <v>45</v>
      </c>
      <c r="U31" s="46" t="s">
        <v>173</v>
      </c>
      <c r="V31" s="44" t="s">
        <v>174</v>
      </c>
      <c r="W31" s="40" t="s">
        <v>175</v>
      </c>
      <c r="X31" s="40" t="s">
        <v>176</v>
      </c>
      <c r="Y31" s="45"/>
    </row>
    <row r="32" s="4" customFormat="1" ht="100" customHeight="1" spans="1:25">
      <c r="A32" s="39">
        <v>25</v>
      </c>
      <c r="B32" s="40" t="s">
        <v>186</v>
      </c>
      <c r="C32" s="39" t="s">
        <v>187</v>
      </c>
      <c r="D32" s="40" t="s">
        <v>169</v>
      </c>
      <c r="E32" s="40" t="s">
        <v>170</v>
      </c>
      <c r="F32" s="40" t="s">
        <v>35</v>
      </c>
      <c r="G32" s="40" t="s">
        <v>188</v>
      </c>
      <c r="H32" s="41" t="s">
        <v>189</v>
      </c>
      <c r="I32" s="42">
        <f t="shared" si="2"/>
        <v>965.25</v>
      </c>
      <c r="J32" s="42">
        <f t="shared" si="3"/>
        <v>965.25</v>
      </c>
      <c r="K32" s="42">
        <v>965.25</v>
      </c>
      <c r="L32" s="42"/>
      <c r="M32" s="42"/>
      <c r="N32" s="42"/>
      <c r="O32" s="42"/>
      <c r="P32" s="42"/>
      <c r="Q32" s="42"/>
      <c r="R32" s="42"/>
      <c r="S32" s="42"/>
      <c r="T32" s="43">
        <v>170</v>
      </c>
      <c r="U32" s="41" t="s">
        <v>190</v>
      </c>
      <c r="V32" s="41" t="s">
        <v>174</v>
      </c>
      <c r="W32" s="40" t="s">
        <v>71</v>
      </c>
      <c r="X32" s="40" t="s">
        <v>108</v>
      </c>
      <c r="Y32" s="45"/>
    </row>
    <row r="33" s="4" customFormat="1" ht="100" customHeight="1" spans="1:25">
      <c r="A33" s="39">
        <v>26</v>
      </c>
      <c r="B33" s="39" t="s">
        <v>191</v>
      </c>
      <c r="C33" s="39" t="s">
        <v>192</v>
      </c>
      <c r="D33" s="40" t="s">
        <v>33</v>
      </c>
      <c r="E33" s="40" t="s">
        <v>50</v>
      </c>
      <c r="F33" s="40" t="s">
        <v>35</v>
      </c>
      <c r="G33" s="40" t="s">
        <v>193</v>
      </c>
      <c r="H33" s="46" t="s">
        <v>194</v>
      </c>
      <c r="I33" s="42">
        <f t="shared" si="2"/>
        <v>1400</v>
      </c>
      <c r="J33" s="42">
        <f t="shared" si="3"/>
        <v>1400</v>
      </c>
      <c r="K33" s="42"/>
      <c r="L33" s="42">
        <v>1400</v>
      </c>
      <c r="M33" s="42"/>
      <c r="N33" s="42"/>
      <c r="O33" s="42"/>
      <c r="P33" s="42"/>
      <c r="Q33" s="42"/>
      <c r="R33" s="42"/>
      <c r="S33" s="42"/>
      <c r="T33" s="43">
        <v>130</v>
      </c>
      <c r="U33" s="41" t="s">
        <v>195</v>
      </c>
      <c r="V33" s="41" t="s">
        <v>196</v>
      </c>
      <c r="W33" s="39" t="s">
        <v>55</v>
      </c>
      <c r="X33" s="39" t="s">
        <v>56</v>
      </c>
      <c r="Y33" s="45"/>
    </row>
    <row r="34" s="4" customFormat="1" ht="100" customHeight="1" spans="1:25">
      <c r="A34" s="39">
        <v>27</v>
      </c>
      <c r="B34" s="39" t="s">
        <v>197</v>
      </c>
      <c r="C34" s="39" t="s">
        <v>198</v>
      </c>
      <c r="D34" s="40" t="s">
        <v>33</v>
      </c>
      <c r="E34" s="40" t="s">
        <v>50</v>
      </c>
      <c r="F34" s="40" t="s">
        <v>35</v>
      </c>
      <c r="G34" s="40" t="s">
        <v>193</v>
      </c>
      <c r="H34" s="46" t="s">
        <v>199</v>
      </c>
      <c r="I34" s="42">
        <v>150</v>
      </c>
      <c r="J34" s="42">
        <f t="shared" si="3"/>
        <v>150</v>
      </c>
      <c r="K34" s="42">
        <v>118</v>
      </c>
      <c r="L34" s="42">
        <v>32</v>
      </c>
      <c r="M34" s="42"/>
      <c r="N34" s="42"/>
      <c r="O34" s="42"/>
      <c r="P34" s="42"/>
      <c r="Q34" s="42"/>
      <c r="R34" s="42"/>
      <c r="S34" s="42"/>
      <c r="T34" s="43">
        <v>20</v>
      </c>
      <c r="U34" s="41" t="s">
        <v>200</v>
      </c>
      <c r="V34" s="41" t="s">
        <v>201</v>
      </c>
      <c r="W34" s="39" t="s">
        <v>55</v>
      </c>
      <c r="X34" s="39" t="s">
        <v>202</v>
      </c>
      <c r="Y34" s="45"/>
    </row>
    <row r="35" s="4" customFormat="1" ht="100" customHeight="1" spans="1:25">
      <c r="A35" s="39">
        <v>28</v>
      </c>
      <c r="B35" s="39" t="s">
        <v>203</v>
      </c>
      <c r="C35" s="39" t="s">
        <v>204</v>
      </c>
      <c r="D35" s="40" t="s">
        <v>33</v>
      </c>
      <c r="E35" s="40" t="s">
        <v>50</v>
      </c>
      <c r="F35" s="40" t="s">
        <v>35</v>
      </c>
      <c r="G35" s="40" t="s">
        <v>193</v>
      </c>
      <c r="H35" s="46" t="s">
        <v>205</v>
      </c>
      <c r="I35" s="42">
        <v>400</v>
      </c>
      <c r="J35" s="42">
        <f t="shared" si="3"/>
        <v>400</v>
      </c>
      <c r="K35" s="42">
        <v>323</v>
      </c>
      <c r="L35" s="42">
        <v>77</v>
      </c>
      <c r="M35" s="42"/>
      <c r="N35" s="42"/>
      <c r="O35" s="42"/>
      <c r="P35" s="42"/>
      <c r="Q35" s="42"/>
      <c r="R35" s="42"/>
      <c r="S35" s="42"/>
      <c r="T35" s="43">
        <v>30</v>
      </c>
      <c r="U35" s="41" t="s">
        <v>206</v>
      </c>
      <c r="V35" s="41" t="s">
        <v>207</v>
      </c>
      <c r="W35" s="39" t="s">
        <v>55</v>
      </c>
      <c r="X35" s="39" t="s">
        <v>202</v>
      </c>
      <c r="Y35" s="45"/>
    </row>
    <row r="36" s="4" customFormat="1" ht="111" customHeight="1" spans="1:25">
      <c r="A36" s="39">
        <v>29</v>
      </c>
      <c r="B36" s="39" t="s">
        <v>208</v>
      </c>
      <c r="C36" s="52" t="s">
        <v>209</v>
      </c>
      <c r="D36" s="53" t="s">
        <v>210</v>
      </c>
      <c r="E36" s="39" t="s">
        <v>211</v>
      </c>
      <c r="F36" s="39" t="s">
        <v>35</v>
      </c>
      <c r="G36" s="39" t="s">
        <v>212</v>
      </c>
      <c r="H36" s="54" t="s">
        <v>213</v>
      </c>
      <c r="I36" s="42">
        <f t="shared" ref="I36:I42" si="4">J36+R36+S36</f>
        <v>416</v>
      </c>
      <c r="J36" s="42">
        <f t="shared" si="3"/>
        <v>416</v>
      </c>
      <c r="K36" s="42">
        <v>26</v>
      </c>
      <c r="L36" s="42">
        <v>390</v>
      </c>
      <c r="M36" s="42"/>
      <c r="N36" s="42"/>
      <c r="O36" s="42"/>
      <c r="P36" s="42"/>
      <c r="Q36" s="42"/>
      <c r="R36" s="42"/>
      <c r="S36" s="42"/>
      <c r="T36" s="43">
        <v>10</v>
      </c>
      <c r="U36" s="41" t="s">
        <v>214</v>
      </c>
      <c r="V36" s="41" t="s">
        <v>215</v>
      </c>
      <c r="W36" s="39" t="s">
        <v>55</v>
      </c>
      <c r="X36" s="39" t="s">
        <v>56</v>
      </c>
      <c r="Y36" s="45"/>
    </row>
    <row r="37" s="4" customFormat="1" ht="107" customHeight="1" spans="1:25">
      <c r="A37" s="39">
        <v>30</v>
      </c>
      <c r="B37" s="40" t="s">
        <v>216</v>
      </c>
      <c r="C37" s="39" t="s">
        <v>217</v>
      </c>
      <c r="D37" s="39" t="s">
        <v>218</v>
      </c>
      <c r="E37" s="39" t="s">
        <v>219</v>
      </c>
      <c r="F37" s="39" t="s">
        <v>35</v>
      </c>
      <c r="G37" s="39" t="s">
        <v>220</v>
      </c>
      <c r="H37" s="54" t="s">
        <v>221</v>
      </c>
      <c r="I37" s="42">
        <f t="shared" si="4"/>
        <v>910</v>
      </c>
      <c r="J37" s="42">
        <f t="shared" si="3"/>
        <v>910</v>
      </c>
      <c r="K37" s="55">
        <v>910</v>
      </c>
      <c r="L37" s="39"/>
      <c r="M37" s="56"/>
      <c r="N37" s="56"/>
      <c r="O37" s="56"/>
      <c r="P37" s="56"/>
      <c r="Q37" s="56"/>
      <c r="R37" s="56"/>
      <c r="S37" s="56"/>
      <c r="T37" s="39">
        <v>11930</v>
      </c>
      <c r="U37" s="46" t="s">
        <v>222</v>
      </c>
      <c r="V37" s="46" t="s">
        <v>223</v>
      </c>
      <c r="W37" s="39" t="s">
        <v>55</v>
      </c>
      <c r="X37" s="39" t="s">
        <v>56</v>
      </c>
      <c r="Y37" s="39"/>
    </row>
    <row r="38" s="4" customFormat="1" ht="107" customHeight="1" spans="1:25">
      <c r="A38" s="39">
        <v>31</v>
      </c>
      <c r="B38" s="40" t="s">
        <v>224</v>
      </c>
      <c r="C38" s="57" t="s">
        <v>225</v>
      </c>
      <c r="D38" s="57" t="s">
        <v>33</v>
      </c>
      <c r="E38" s="57" t="s">
        <v>34</v>
      </c>
      <c r="F38" s="57" t="s">
        <v>35</v>
      </c>
      <c r="G38" s="57" t="s">
        <v>36</v>
      </c>
      <c r="H38" s="58" t="s">
        <v>226</v>
      </c>
      <c r="I38" s="42">
        <f t="shared" si="4"/>
        <v>150</v>
      </c>
      <c r="J38" s="42">
        <f t="shared" si="3"/>
        <v>0</v>
      </c>
      <c r="K38" s="55"/>
      <c r="L38" s="39"/>
      <c r="M38" s="56"/>
      <c r="N38" s="56"/>
      <c r="O38" s="56"/>
      <c r="P38" s="56"/>
      <c r="Q38" s="56"/>
      <c r="R38" s="56"/>
      <c r="S38" s="55">
        <v>150</v>
      </c>
      <c r="T38" s="39">
        <v>5</v>
      </c>
      <c r="U38" s="46" t="s">
        <v>227</v>
      </c>
      <c r="V38" s="46" t="s">
        <v>215</v>
      </c>
      <c r="W38" s="39" t="s">
        <v>228</v>
      </c>
      <c r="X38" s="39" t="s">
        <v>229</v>
      </c>
      <c r="Y38" s="39"/>
    </row>
    <row r="39" s="4" customFormat="1" ht="107" customHeight="1" spans="1:25">
      <c r="A39" s="39">
        <v>32</v>
      </c>
      <c r="B39" s="40" t="s">
        <v>230</v>
      </c>
      <c r="C39" s="57" t="s">
        <v>231</v>
      </c>
      <c r="D39" s="53" t="s">
        <v>210</v>
      </c>
      <c r="E39" s="57" t="s">
        <v>33</v>
      </c>
      <c r="F39" s="57" t="s">
        <v>35</v>
      </c>
      <c r="G39" s="57" t="s">
        <v>44</v>
      </c>
      <c r="H39" s="58" t="s">
        <v>232</v>
      </c>
      <c r="I39" s="42">
        <f t="shared" si="4"/>
        <v>450</v>
      </c>
      <c r="J39" s="42">
        <f t="shared" si="3"/>
        <v>450</v>
      </c>
      <c r="K39" s="55">
        <v>290</v>
      </c>
      <c r="L39" s="39">
        <v>160</v>
      </c>
      <c r="M39" s="56"/>
      <c r="N39" s="56"/>
      <c r="O39" s="56"/>
      <c r="P39" s="56"/>
      <c r="Q39" s="56"/>
      <c r="R39" s="56"/>
      <c r="S39" s="55"/>
      <c r="T39" s="39">
        <v>10</v>
      </c>
      <c r="U39" s="46" t="s">
        <v>233</v>
      </c>
      <c r="V39" s="46" t="s">
        <v>234</v>
      </c>
      <c r="W39" s="57" t="s">
        <v>40</v>
      </c>
      <c r="X39" s="57" t="s">
        <v>235</v>
      </c>
      <c r="Y39" s="39"/>
    </row>
    <row r="40" s="4" customFormat="1" ht="107" customHeight="1" spans="1:25">
      <c r="A40" s="39">
        <v>33</v>
      </c>
      <c r="B40" s="40" t="s">
        <v>236</v>
      </c>
      <c r="C40" s="57" t="s">
        <v>237</v>
      </c>
      <c r="D40" s="53" t="s">
        <v>210</v>
      </c>
      <c r="E40" s="57" t="s">
        <v>65</v>
      </c>
      <c r="F40" s="57" t="s">
        <v>35</v>
      </c>
      <c r="G40" s="57" t="s">
        <v>238</v>
      </c>
      <c r="H40" s="58" t="s">
        <v>239</v>
      </c>
      <c r="I40" s="42">
        <f t="shared" si="4"/>
        <v>360</v>
      </c>
      <c r="J40" s="42">
        <f t="shared" si="3"/>
        <v>360</v>
      </c>
      <c r="K40" s="55">
        <v>360</v>
      </c>
      <c r="L40" s="39"/>
      <c r="M40" s="56"/>
      <c r="N40" s="56"/>
      <c r="O40" s="56"/>
      <c r="P40" s="56"/>
      <c r="Q40" s="56"/>
      <c r="R40" s="56"/>
      <c r="S40" s="55"/>
      <c r="T40" s="39">
        <v>10</v>
      </c>
      <c r="U40" s="46" t="s">
        <v>240</v>
      </c>
      <c r="V40" s="46" t="s">
        <v>241</v>
      </c>
      <c r="W40" s="57" t="s">
        <v>71</v>
      </c>
      <c r="X40" s="57" t="s">
        <v>72</v>
      </c>
      <c r="Y40" s="39"/>
    </row>
    <row r="41" s="4" customFormat="1" ht="107" customHeight="1" spans="1:25">
      <c r="A41" s="39">
        <v>34</v>
      </c>
      <c r="B41" s="40" t="s">
        <v>242</v>
      </c>
      <c r="C41" s="57" t="s">
        <v>243</v>
      </c>
      <c r="D41" s="53" t="s">
        <v>210</v>
      </c>
      <c r="E41" s="57" t="s">
        <v>33</v>
      </c>
      <c r="F41" s="57" t="s">
        <v>35</v>
      </c>
      <c r="G41" s="57" t="s">
        <v>44</v>
      </c>
      <c r="H41" s="58" t="s">
        <v>244</v>
      </c>
      <c r="I41" s="42">
        <f t="shared" si="4"/>
        <v>350</v>
      </c>
      <c r="J41" s="42">
        <f t="shared" si="3"/>
        <v>350</v>
      </c>
      <c r="K41" s="55">
        <v>350</v>
      </c>
      <c r="L41" s="39"/>
      <c r="M41" s="56"/>
      <c r="N41" s="56"/>
      <c r="O41" s="56"/>
      <c r="P41" s="56"/>
      <c r="Q41" s="56"/>
      <c r="R41" s="56"/>
      <c r="S41" s="55"/>
      <c r="T41" s="39">
        <v>10</v>
      </c>
      <c r="U41" s="46" t="s">
        <v>245</v>
      </c>
      <c r="V41" s="46" t="s">
        <v>246</v>
      </c>
      <c r="W41" s="57" t="s">
        <v>40</v>
      </c>
      <c r="X41" s="57" t="s">
        <v>235</v>
      </c>
      <c r="Y41" s="39"/>
    </row>
    <row r="42" s="4" customFormat="1" ht="103" customHeight="1" spans="1:25">
      <c r="A42" s="39">
        <v>35</v>
      </c>
      <c r="B42" s="40" t="s">
        <v>247</v>
      </c>
      <c r="C42" s="57" t="s">
        <v>248</v>
      </c>
      <c r="D42" s="53" t="s">
        <v>210</v>
      </c>
      <c r="E42" s="57" t="s">
        <v>75</v>
      </c>
      <c r="F42" s="57" t="s">
        <v>35</v>
      </c>
      <c r="G42" s="57" t="s">
        <v>111</v>
      </c>
      <c r="H42" s="58" t="s">
        <v>249</v>
      </c>
      <c r="I42" s="42">
        <f t="shared" si="4"/>
        <v>350</v>
      </c>
      <c r="J42" s="42">
        <f t="shared" si="3"/>
        <v>350</v>
      </c>
      <c r="K42" s="55">
        <v>285</v>
      </c>
      <c r="L42" s="39">
        <v>65</v>
      </c>
      <c r="M42" s="56"/>
      <c r="N42" s="56"/>
      <c r="O42" s="56"/>
      <c r="P42" s="56"/>
      <c r="Q42" s="56"/>
      <c r="R42" s="56"/>
      <c r="S42" s="55"/>
      <c r="T42" s="39">
        <v>1911</v>
      </c>
      <c r="U42" s="46" t="s">
        <v>250</v>
      </c>
      <c r="V42" s="46" t="s">
        <v>155</v>
      </c>
      <c r="W42" s="57" t="s">
        <v>71</v>
      </c>
      <c r="X42" s="57" t="s">
        <v>108</v>
      </c>
      <c r="Y42" s="39"/>
    </row>
    <row r="43" s="7" customFormat="1" ht="38" customHeight="1" spans="1:25">
      <c r="A43" s="59" t="s">
        <v>251</v>
      </c>
      <c r="B43" s="59"/>
      <c r="C43" s="59"/>
      <c r="D43" s="59"/>
      <c r="E43" s="59"/>
      <c r="F43" s="59"/>
      <c r="G43" s="35"/>
      <c r="H43" s="36"/>
      <c r="I43" s="38">
        <f>SUM(I44:I51)</f>
        <v>3215.2</v>
      </c>
      <c r="J43" s="38">
        <f t="shared" ref="J43:T43" si="5">SUM(J44:J51)</f>
        <v>3095.2</v>
      </c>
      <c r="K43" s="38">
        <f t="shared" si="5"/>
        <v>1151.2</v>
      </c>
      <c r="L43" s="38">
        <f t="shared" si="5"/>
        <v>1944</v>
      </c>
      <c r="M43" s="38">
        <f t="shared" si="5"/>
        <v>0</v>
      </c>
      <c r="N43" s="38">
        <f t="shared" si="5"/>
        <v>0</v>
      </c>
      <c r="O43" s="38">
        <f t="shared" si="5"/>
        <v>0</v>
      </c>
      <c r="P43" s="38">
        <f t="shared" si="5"/>
        <v>0</v>
      </c>
      <c r="Q43" s="38">
        <f t="shared" si="5"/>
        <v>0</v>
      </c>
      <c r="R43" s="38">
        <f t="shared" si="5"/>
        <v>0</v>
      </c>
      <c r="S43" s="38">
        <f t="shared" si="5"/>
        <v>120</v>
      </c>
      <c r="T43" s="38"/>
      <c r="U43" s="36"/>
      <c r="V43" s="36"/>
      <c r="W43" s="35"/>
      <c r="X43" s="35"/>
      <c r="Y43" s="35"/>
    </row>
    <row r="44" s="7" customFormat="1" ht="152" customHeight="1" spans="1:25">
      <c r="A44" s="40">
        <v>36</v>
      </c>
      <c r="B44" s="40" t="s">
        <v>252</v>
      </c>
      <c r="C44" s="40" t="s">
        <v>253</v>
      </c>
      <c r="D44" s="51" t="s">
        <v>254</v>
      </c>
      <c r="E44" s="51" t="s">
        <v>255</v>
      </c>
      <c r="F44" s="40" t="s">
        <v>35</v>
      </c>
      <c r="G44" s="40" t="s">
        <v>111</v>
      </c>
      <c r="H44" s="46" t="s">
        <v>256</v>
      </c>
      <c r="I44" s="60">
        <f>J44+R44+S44</f>
        <v>50.4</v>
      </c>
      <c r="J44" s="42">
        <f t="shared" ref="J44:J51" si="6">SUM(K44:Q44)</f>
        <v>50.4</v>
      </c>
      <c r="K44" s="60">
        <v>50.4</v>
      </c>
      <c r="L44" s="40"/>
      <c r="M44" s="40"/>
      <c r="N44" s="40"/>
      <c r="O44" s="40"/>
      <c r="P44" s="40"/>
      <c r="Q44" s="40"/>
      <c r="R44" s="42"/>
      <c r="S44" s="42"/>
      <c r="T44" s="61">
        <v>298</v>
      </c>
      <c r="U44" s="44" t="s">
        <v>257</v>
      </c>
      <c r="V44" s="44" t="s">
        <v>258</v>
      </c>
      <c r="W44" s="40" t="s">
        <v>259</v>
      </c>
      <c r="X44" s="40" t="s">
        <v>260</v>
      </c>
      <c r="Y44" s="45"/>
    </row>
    <row r="45" s="7" customFormat="1" ht="87" customHeight="1" spans="1:25">
      <c r="A45" s="40">
        <v>37</v>
      </c>
      <c r="B45" s="40" t="s">
        <v>261</v>
      </c>
      <c r="C45" s="40" t="s">
        <v>262</v>
      </c>
      <c r="D45" s="51" t="s">
        <v>263</v>
      </c>
      <c r="E45" s="51" t="s">
        <v>263</v>
      </c>
      <c r="F45" s="40" t="s">
        <v>35</v>
      </c>
      <c r="G45" s="40" t="s">
        <v>111</v>
      </c>
      <c r="H45" s="41" t="s">
        <v>264</v>
      </c>
      <c r="I45" s="60">
        <f>J45+R45+S45</f>
        <v>774</v>
      </c>
      <c r="J45" s="42">
        <f t="shared" si="6"/>
        <v>774</v>
      </c>
      <c r="K45" s="60"/>
      <c r="L45" s="60">
        <v>774</v>
      </c>
      <c r="M45" s="40"/>
      <c r="N45" s="40"/>
      <c r="O45" s="40"/>
      <c r="P45" s="40"/>
      <c r="Q45" s="40"/>
      <c r="R45" s="42"/>
      <c r="S45" s="42"/>
      <c r="T45" s="61">
        <v>645</v>
      </c>
      <c r="U45" s="44" t="s">
        <v>265</v>
      </c>
      <c r="V45" s="44" t="s">
        <v>266</v>
      </c>
      <c r="W45" s="40" t="s">
        <v>267</v>
      </c>
      <c r="X45" s="40" t="s">
        <v>268</v>
      </c>
      <c r="Y45" s="45"/>
    </row>
    <row r="46" s="7" customFormat="1" ht="218" customHeight="1" spans="1:25">
      <c r="A46" s="40">
        <v>38</v>
      </c>
      <c r="B46" s="40" t="s">
        <v>269</v>
      </c>
      <c r="C46" s="40" t="s">
        <v>270</v>
      </c>
      <c r="D46" s="51" t="s">
        <v>271</v>
      </c>
      <c r="E46" s="51" t="s">
        <v>272</v>
      </c>
      <c r="F46" s="40" t="s">
        <v>35</v>
      </c>
      <c r="G46" s="40" t="s">
        <v>111</v>
      </c>
      <c r="H46" s="41" t="s">
        <v>273</v>
      </c>
      <c r="I46" s="60">
        <f>J46+R46+S46</f>
        <v>530</v>
      </c>
      <c r="J46" s="42">
        <f t="shared" si="6"/>
        <v>470</v>
      </c>
      <c r="K46" s="60">
        <v>200</v>
      </c>
      <c r="L46" s="40">
        <v>270</v>
      </c>
      <c r="M46" s="40"/>
      <c r="N46" s="40"/>
      <c r="O46" s="40"/>
      <c r="P46" s="40"/>
      <c r="Q46" s="40"/>
      <c r="R46" s="42"/>
      <c r="S46" s="42">
        <v>60</v>
      </c>
      <c r="T46" s="61">
        <v>9212</v>
      </c>
      <c r="U46" s="44" t="s">
        <v>274</v>
      </c>
      <c r="V46" s="44" t="s">
        <v>275</v>
      </c>
      <c r="W46" s="40" t="s">
        <v>71</v>
      </c>
      <c r="X46" s="40" t="s">
        <v>108</v>
      </c>
      <c r="Y46" s="45"/>
    </row>
    <row r="47" s="7" customFormat="1" ht="95" customHeight="1" spans="1:25">
      <c r="A47" s="40">
        <v>39</v>
      </c>
      <c r="B47" s="40" t="s">
        <v>276</v>
      </c>
      <c r="C47" s="40" t="s">
        <v>277</v>
      </c>
      <c r="D47" s="51" t="s">
        <v>271</v>
      </c>
      <c r="E47" s="51" t="s">
        <v>272</v>
      </c>
      <c r="F47" s="40" t="s">
        <v>35</v>
      </c>
      <c r="G47" s="40" t="s">
        <v>111</v>
      </c>
      <c r="H47" s="41" t="s">
        <v>278</v>
      </c>
      <c r="I47" s="60">
        <f>J47+R47+S47</f>
        <v>100</v>
      </c>
      <c r="J47" s="42">
        <f t="shared" si="6"/>
        <v>100</v>
      </c>
      <c r="K47" s="60"/>
      <c r="L47" s="40">
        <v>100</v>
      </c>
      <c r="M47" s="40"/>
      <c r="N47" s="40"/>
      <c r="O47" s="40"/>
      <c r="P47" s="40"/>
      <c r="Q47" s="40"/>
      <c r="R47" s="42"/>
      <c r="S47" s="42"/>
      <c r="T47" s="61">
        <v>500</v>
      </c>
      <c r="U47" s="44" t="s">
        <v>279</v>
      </c>
      <c r="V47" s="44" t="s">
        <v>280</v>
      </c>
      <c r="W47" s="40" t="s">
        <v>71</v>
      </c>
      <c r="X47" s="40" t="s">
        <v>108</v>
      </c>
      <c r="Y47" s="45"/>
    </row>
    <row r="48" s="7" customFormat="1" ht="220" customHeight="1" spans="1:25">
      <c r="A48" s="40">
        <v>40</v>
      </c>
      <c r="B48" s="40" t="s">
        <v>281</v>
      </c>
      <c r="C48" s="40" t="s">
        <v>282</v>
      </c>
      <c r="D48" s="51" t="s">
        <v>271</v>
      </c>
      <c r="E48" s="51" t="s">
        <v>272</v>
      </c>
      <c r="F48" s="40" t="s">
        <v>35</v>
      </c>
      <c r="G48" s="40" t="s">
        <v>111</v>
      </c>
      <c r="H48" s="41" t="s">
        <v>283</v>
      </c>
      <c r="I48" s="60">
        <f>J48+R48+S48</f>
        <v>266</v>
      </c>
      <c r="J48" s="42">
        <f t="shared" si="6"/>
        <v>236</v>
      </c>
      <c r="K48" s="60">
        <v>66</v>
      </c>
      <c r="L48" s="40">
        <v>170</v>
      </c>
      <c r="M48" s="40"/>
      <c r="N48" s="40"/>
      <c r="O48" s="40"/>
      <c r="P48" s="40"/>
      <c r="Q48" s="40"/>
      <c r="R48" s="42"/>
      <c r="S48" s="42">
        <v>30</v>
      </c>
      <c r="T48" s="61">
        <v>1400</v>
      </c>
      <c r="U48" s="44" t="s">
        <v>279</v>
      </c>
      <c r="V48" s="44" t="s">
        <v>280</v>
      </c>
      <c r="W48" s="40" t="s">
        <v>71</v>
      </c>
      <c r="X48" s="40" t="s">
        <v>108</v>
      </c>
      <c r="Y48" s="45"/>
    </row>
    <row r="49" s="7" customFormat="1" ht="192" customHeight="1" spans="1:25">
      <c r="A49" s="40">
        <v>41</v>
      </c>
      <c r="B49" s="40" t="s">
        <v>284</v>
      </c>
      <c r="C49" s="40" t="s">
        <v>285</v>
      </c>
      <c r="D49" s="51" t="s">
        <v>271</v>
      </c>
      <c r="E49" s="51" t="s">
        <v>272</v>
      </c>
      <c r="F49" s="40" t="s">
        <v>35</v>
      </c>
      <c r="G49" s="40" t="s">
        <v>111</v>
      </c>
      <c r="H49" s="41" t="s">
        <v>286</v>
      </c>
      <c r="I49" s="60">
        <v>200</v>
      </c>
      <c r="J49" s="42">
        <f t="shared" si="6"/>
        <v>170</v>
      </c>
      <c r="K49" s="60">
        <v>20</v>
      </c>
      <c r="L49" s="40">
        <v>150</v>
      </c>
      <c r="M49" s="40"/>
      <c r="N49" s="40"/>
      <c r="O49" s="40"/>
      <c r="P49" s="40"/>
      <c r="Q49" s="40"/>
      <c r="R49" s="42"/>
      <c r="S49" s="42">
        <v>30</v>
      </c>
      <c r="T49" s="61">
        <v>1000</v>
      </c>
      <c r="U49" s="44" t="s">
        <v>279</v>
      </c>
      <c r="V49" s="44" t="s">
        <v>280</v>
      </c>
      <c r="W49" s="40" t="s">
        <v>71</v>
      </c>
      <c r="X49" s="40" t="s">
        <v>108</v>
      </c>
      <c r="Y49" s="45"/>
    </row>
    <row r="50" s="7" customFormat="1" ht="88" customHeight="1" spans="1:25">
      <c r="A50" s="40">
        <v>42</v>
      </c>
      <c r="B50" s="40" t="s">
        <v>287</v>
      </c>
      <c r="C50" s="40" t="s">
        <v>288</v>
      </c>
      <c r="D50" s="51" t="s">
        <v>263</v>
      </c>
      <c r="E50" s="51" t="s">
        <v>263</v>
      </c>
      <c r="F50" s="40" t="s">
        <v>35</v>
      </c>
      <c r="G50" s="40" t="s">
        <v>111</v>
      </c>
      <c r="H50" s="41" t="s">
        <v>289</v>
      </c>
      <c r="I50" s="60">
        <f>J50+R50+S50</f>
        <v>814.8</v>
      </c>
      <c r="J50" s="42">
        <f t="shared" si="6"/>
        <v>814.8</v>
      </c>
      <c r="K50" s="60">
        <v>814.8</v>
      </c>
      <c r="L50" s="40"/>
      <c r="M50" s="40"/>
      <c r="N50" s="40"/>
      <c r="O50" s="40"/>
      <c r="P50" s="40"/>
      <c r="Q50" s="40"/>
      <c r="R50" s="42"/>
      <c r="S50" s="42"/>
      <c r="T50" s="61">
        <v>300</v>
      </c>
      <c r="U50" s="44" t="s">
        <v>290</v>
      </c>
      <c r="V50" s="44" t="s">
        <v>291</v>
      </c>
      <c r="W50" s="40" t="s">
        <v>259</v>
      </c>
      <c r="X50" s="40" t="s">
        <v>292</v>
      </c>
      <c r="Y50" s="45"/>
    </row>
    <row r="51" s="7" customFormat="1" ht="104" customHeight="1" spans="1:25">
      <c r="A51" s="40">
        <v>43</v>
      </c>
      <c r="B51" s="40" t="s">
        <v>293</v>
      </c>
      <c r="C51" s="40" t="s">
        <v>294</v>
      </c>
      <c r="D51" s="51" t="s">
        <v>263</v>
      </c>
      <c r="E51" s="51" t="s">
        <v>263</v>
      </c>
      <c r="F51" s="40" t="s">
        <v>35</v>
      </c>
      <c r="G51" s="40" t="s">
        <v>111</v>
      </c>
      <c r="H51" s="46" t="s">
        <v>295</v>
      </c>
      <c r="I51" s="60">
        <f>J51+R51+S51</f>
        <v>480</v>
      </c>
      <c r="J51" s="42">
        <f t="shared" si="6"/>
        <v>480</v>
      </c>
      <c r="K51" s="60"/>
      <c r="L51" s="60">
        <v>480</v>
      </c>
      <c r="M51" s="40"/>
      <c r="N51" s="40"/>
      <c r="O51" s="40"/>
      <c r="P51" s="40"/>
      <c r="Q51" s="40"/>
      <c r="R51" s="42"/>
      <c r="S51" s="42"/>
      <c r="T51" s="61">
        <v>800</v>
      </c>
      <c r="U51" s="44" t="s">
        <v>296</v>
      </c>
      <c r="V51" s="44" t="s">
        <v>291</v>
      </c>
      <c r="W51" s="40" t="s">
        <v>259</v>
      </c>
      <c r="X51" s="40" t="s">
        <v>292</v>
      </c>
      <c r="Y51" s="45"/>
    </row>
    <row r="52" s="7" customFormat="1" ht="41" customHeight="1" spans="1:25">
      <c r="A52" s="59" t="s">
        <v>297</v>
      </c>
      <c r="B52" s="59"/>
      <c r="C52" s="59"/>
      <c r="D52" s="59"/>
      <c r="E52" s="59"/>
      <c r="F52" s="59"/>
      <c r="G52" s="35"/>
      <c r="H52" s="36"/>
      <c r="I52" s="38">
        <f>SUM(I53:I75)</f>
        <v>37300.75</v>
      </c>
      <c r="J52" s="38">
        <f t="shared" ref="J52:T52" si="7">SUM(J53:J75)</f>
        <v>37145.75</v>
      </c>
      <c r="K52" s="38">
        <f t="shared" si="7"/>
        <v>8350</v>
      </c>
      <c r="L52" s="38">
        <f t="shared" si="7"/>
        <v>25565.75</v>
      </c>
      <c r="M52" s="38">
        <f t="shared" si="7"/>
        <v>2730</v>
      </c>
      <c r="N52" s="38">
        <f t="shared" si="7"/>
        <v>500</v>
      </c>
      <c r="O52" s="38">
        <f t="shared" si="7"/>
        <v>0</v>
      </c>
      <c r="P52" s="38">
        <f t="shared" si="7"/>
        <v>0</v>
      </c>
      <c r="Q52" s="38">
        <f t="shared" si="7"/>
        <v>0</v>
      </c>
      <c r="R52" s="38">
        <f t="shared" si="7"/>
        <v>0</v>
      </c>
      <c r="S52" s="38">
        <f t="shared" si="7"/>
        <v>155</v>
      </c>
      <c r="T52" s="38"/>
      <c r="U52" s="36"/>
      <c r="V52" s="36"/>
      <c r="W52" s="35"/>
      <c r="X52" s="35"/>
      <c r="Y52" s="35"/>
    </row>
    <row r="53" s="6" customFormat="1" ht="86" customHeight="1" spans="1:25">
      <c r="A53" s="51">
        <v>44</v>
      </c>
      <c r="B53" s="40" t="s">
        <v>298</v>
      </c>
      <c r="C53" s="40" t="s">
        <v>299</v>
      </c>
      <c r="D53" s="51" t="s">
        <v>300</v>
      </c>
      <c r="E53" s="51" t="s">
        <v>301</v>
      </c>
      <c r="F53" s="40" t="s">
        <v>35</v>
      </c>
      <c r="G53" s="40" t="s">
        <v>302</v>
      </c>
      <c r="H53" s="41" t="s">
        <v>303</v>
      </c>
      <c r="I53" s="42">
        <f t="shared" ref="I53:I63" si="8">J53+R53+S53</f>
        <v>1000</v>
      </c>
      <c r="J53" s="42">
        <f t="shared" ref="J53:J63" si="9">SUM(K53:Q53)</f>
        <v>1000</v>
      </c>
      <c r="K53" s="40">
        <v>1000</v>
      </c>
      <c r="L53" s="40"/>
      <c r="M53" s="40"/>
      <c r="N53" s="40"/>
      <c r="O53" s="40"/>
      <c r="P53" s="40"/>
      <c r="Q53" s="40"/>
      <c r="R53" s="42"/>
      <c r="S53" s="42"/>
      <c r="T53" s="43">
        <v>55000</v>
      </c>
      <c r="U53" s="44" t="s">
        <v>304</v>
      </c>
      <c r="V53" s="44" t="s">
        <v>305</v>
      </c>
      <c r="W53" s="40" t="s">
        <v>306</v>
      </c>
      <c r="X53" s="40" t="s">
        <v>307</v>
      </c>
      <c r="Y53" s="45"/>
    </row>
    <row r="54" s="6" customFormat="1" ht="73" customHeight="1" spans="1:25">
      <c r="A54" s="51">
        <v>45</v>
      </c>
      <c r="B54" s="40" t="s">
        <v>308</v>
      </c>
      <c r="C54" s="40" t="s">
        <v>309</v>
      </c>
      <c r="D54" s="51" t="s">
        <v>310</v>
      </c>
      <c r="E54" s="51" t="s">
        <v>311</v>
      </c>
      <c r="F54" s="40" t="s">
        <v>35</v>
      </c>
      <c r="G54" s="40" t="s">
        <v>312</v>
      </c>
      <c r="H54" s="41" t="s">
        <v>313</v>
      </c>
      <c r="I54" s="42">
        <f t="shared" si="8"/>
        <v>500</v>
      </c>
      <c r="J54" s="42">
        <f t="shared" si="9"/>
        <v>500</v>
      </c>
      <c r="K54" s="42">
        <v>500</v>
      </c>
      <c r="L54" s="42"/>
      <c r="M54" s="40"/>
      <c r="N54" s="40"/>
      <c r="O54" s="40"/>
      <c r="P54" s="40"/>
      <c r="Q54" s="40"/>
      <c r="R54" s="42"/>
      <c r="S54" s="42"/>
      <c r="T54" s="43">
        <v>23700</v>
      </c>
      <c r="U54" s="62" t="s">
        <v>314</v>
      </c>
      <c r="V54" s="44" t="s">
        <v>315</v>
      </c>
      <c r="W54" s="40" t="s">
        <v>267</v>
      </c>
      <c r="X54" s="40" t="s">
        <v>268</v>
      </c>
      <c r="Y54" s="45"/>
    </row>
    <row r="55" s="6" customFormat="1" ht="183" customHeight="1" spans="1:25">
      <c r="A55" s="51">
        <v>46</v>
      </c>
      <c r="B55" s="40" t="s">
        <v>316</v>
      </c>
      <c r="C55" s="40" t="s">
        <v>317</v>
      </c>
      <c r="D55" s="51" t="s">
        <v>310</v>
      </c>
      <c r="E55" s="51" t="s">
        <v>311</v>
      </c>
      <c r="F55" s="40" t="s">
        <v>35</v>
      </c>
      <c r="G55" s="40" t="s">
        <v>318</v>
      </c>
      <c r="H55" s="41" t="s">
        <v>319</v>
      </c>
      <c r="I55" s="42">
        <f t="shared" si="8"/>
        <v>1440.75</v>
      </c>
      <c r="J55" s="42">
        <f t="shared" si="9"/>
        <v>1440.75</v>
      </c>
      <c r="K55" s="42"/>
      <c r="L55" s="42">
        <v>1440.75</v>
      </c>
      <c r="M55" s="40"/>
      <c r="N55" s="40"/>
      <c r="O55" s="40"/>
      <c r="P55" s="40"/>
      <c r="Q55" s="40"/>
      <c r="R55" s="42"/>
      <c r="S55" s="42"/>
      <c r="T55" s="43">
        <v>23700</v>
      </c>
      <c r="U55" s="62" t="s">
        <v>314</v>
      </c>
      <c r="V55" s="44" t="s">
        <v>315</v>
      </c>
      <c r="W55" s="40" t="s">
        <v>267</v>
      </c>
      <c r="X55" s="40" t="s">
        <v>268</v>
      </c>
      <c r="Y55" s="45"/>
    </row>
    <row r="56" s="6" customFormat="1" ht="76" customHeight="1" spans="1:25">
      <c r="A56" s="51">
        <v>47</v>
      </c>
      <c r="B56" s="40" t="s">
        <v>320</v>
      </c>
      <c r="C56" s="40" t="s">
        <v>321</v>
      </c>
      <c r="D56" s="51" t="s">
        <v>300</v>
      </c>
      <c r="E56" s="51" t="s">
        <v>322</v>
      </c>
      <c r="F56" s="40" t="s">
        <v>35</v>
      </c>
      <c r="G56" s="40" t="s">
        <v>323</v>
      </c>
      <c r="H56" s="41" t="s">
        <v>324</v>
      </c>
      <c r="I56" s="42">
        <f t="shared" si="8"/>
        <v>1700</v>
      </c>
      <c r="J56" s="42">
        <f t="shared" si="9"/>
        <v>1700</v>
      </c>
      <c r="K56" s="42">
        <v>850</v>
      </c>
      <c r="L56" s="40">
        <v>850</v>
      </c>
      <c r="M56" s="40"/>
      <c r="N56" s="40"/>
      <c r="O56" s="40"/>
      <c r="P56" s="40"/>
      <c r="Q56" s="40"/>
      <c r="R56" s="42"/>
      <c r="S56" s="42"/>
      <c r="T56" s="43">
        <v>734</v>
      </c>
      <c r="U56" s="62" t="s">
        <v>325</v>
      </c>
      <c r="V56" s="44" t="s">
        <v>326</v>
      </c>
      <c r="W56" s="40" t="s">
        <v>306</v>
      </c>
      <c r="X56" s="40" t="s">
        <v>307</v>
      </c>
      <c r="Y56" s="45"/>
    </row>
    <row r="57" s="6" customFormat="1" ht="76" customHeight="1" spans="1:25">
      <c r="A57" s="51">
        <v>48</v>
      </c>
      <c r="B57" s="40" t="s">
        <v>327</v>
      </c>
      <c r="C57" s="40" t="s">
        <v>328</v>
      </c>
      <c r="D57" s="51" t="s">
        <v>300</v>
      </c>
      <c r="E57" s="51" t="s">
        <v>322</v>
      </c>
      <c r="F57" s="40" t="s">
        <v>35</v>
      </c>
      <c r="G57" s="40" t="s">
        <v>329</v>
      </c>
      <c r="H57" s="41" t="s">
        <v>330</v>
      </c>
      <c r="I57" s="42">
        <f t="shared" si="8"/>
        <v>6000</v>
      </c>
      <c r="J57" s="42">
        <f t="shared" si="9"/>
        <v>6000</v>
      </c>
      <c r="K57" s="42">
        <v>6000</v>
      </c>
      <c r="L57" s="42"/>
      <c r="M57" s="40"/>
      <c r="N57" s="40"/>
      <c r="O57" s="40"/>
      <c r="P57" s="40"/>
      <c r="Q57" s="40"/>
      <c r="R57" s="42"/>
      <c r="S57" s="42"/>
      <c r="T57" s="43">
        <v>1500</v>
      </c>
      <c r="U57" s="44" t="s">
        <v>331</v>
      </c>
      <c r="V57" s="44" t="s">
        <v>326</v>
      </c>
      <c r="W57" s="40" t="s">
        <v>306</v>
      </c>
      <c r="X57" s="40" t="s">
        <v>307</v>
      </c>
      <c r="Y57" s="45"/>
    </row>
    <row r="58" s="6" customFormat="1" ht="49" customHeight="1" spans="1:25">
      <c r="A58" s="51">
        <v>49</v>
      </c>
      <c r="B58" s="40" t="s">
        <v>332</v>
      </c>
      <c r="C58" s="39" t="s">
        <v>333</v>
      </c>
      <c r="D58" s="51" t="s">
        <v>300</v>
      </c>
      <c r="E58" s="51" t="s">
        <v>322</v>
      </c>
      <c r="F58" s="40" t="s">
        <v>35</v>
      </c>
      <c r="G58" s="40" t="s">
        <v>334</v>
      </c>
      <c r="H58" s="41" t="s">
        <v>335</v>
      </c>
      <c r="I58" s="42">
        <f t="shared" si="8"/>
        <v>4500</v>
      </c>
      <c r="J58" s="42">
        <f t="shared" si="9"/>
        <v>4500</v>
      </c>
      <c r="K58" s="42"/>
      <c r="L58" s="42">
        <v>4500</v>
      </c>
      <c r="M58" s="40"/>
      <c r="N58" s="40"/>
      <c r="O58" s="40"/>
      <c r="P58" s="40"/>
      <c r="Q58" s="40"/>
      <c r="R58" s="42"/>
      <c r="S58" s="42"/>
      <c r="T58" s="43">
        <v>1600</v>
      </c>
      <c r="U58" s="44" t="s">
        <v>336</v>
      </c>
      <c r="V58" s="44" t="s">
        <v>326</v>
      </c>
      <c r="W58" s="40" t="s">
        <v>306</v>
      </c>
      <c r="X58" s="40" t="s">
        <v>307</v>
      </c>
      <c r="Y58" s="40"/>
    </row>
    <row r="59" s="6" customFormat="1" ht="49" customHeight="1" spans="1:25">
      <c r="A59" s="51">
        <v>50</v>
      </c>
      <c r="B59" s="40" t="s">
        <v>337</v>
      </c>
      <c r="C59" s="39" t="s">
        <v>338</v>
      </c>
      <c r="D59" s="51" t="s">
        <v>300</v>
      </c>
      <c r="E59" s="51" t="s">
        <v>322</v>
      </c>
      <c r="F59" s="40" t="s">
        <v>35</v>
      </c>
      <c r="G59" s="40" t="s">
        <v>339</v>
      </c>
      <c r="H59" s="41" t="s">
        <v>340</v>
      </c>
      <c r="I59" s="42">
        <f t="shared" si="8"/>
        <v>4300</v>
      </c>
      <c r="J59" s="42">
        <f t="shared" si="9"/>
        <v>4300</v>
      </c>
      <c r="K59" s="42"/>
      <c r="L59" s="42">
        <v>4300</v>
      </c>
      <c r="M59" s="40"/>
      <c r="N59" s="40"/>
      <c r="O59" s="40"/>
      <c r="P59" s="40"/>
      <c r="Q59" s="40"/>
      <c r="R59" s="42"/>
      <c r="S59" s="42"/>
      <c r="T59" s="43">
        <v>1400</v>
      </c>
      <c r="U59" s="44" t="s">
        <v>341</v>
      </c>
      <c r="V59" s="44" t="s">
        <v>326</v>
      </c>
      <c r="W59" s="40" t="s">
        <v>306</v>
      </c>
      <c r="X59" s="40" t="s">
        <v>307</v>
      </c>
      <c r="Y59" s="40"/>
    </row>
    <row r="60" s="6" customFormat="1" ht="49" customHeight="1" spans="1:25">
      <c r="A60" s="51">
        <v>51</v>
      </c>
      <c r="B60" s="40" t="s">
        <v>342</v>
      </c>
      <c r="C60" s="39" t="s">
        <v>343</v>
      </c>
      <c r="D60" s="51" t="s">
        <v>300</v>
      </c>
      <c r="E60" s="51" t="s">
        <v>322</v>
      </c>
      <c r="F60" s="40" t="s">
        <v>35</v>
      </c>
      <c r="G60" s="40" t="s">
        <v>344</v>
      </c>
      <c r="H60" s="41" t="s">
        <v>345</v>
      </c>
      <c r="I60" s="42">
        <f t="shared" si="8"/>
        <v>6000</v>
      </c>
      <c r="J60" s="42">
        <f t="shared" si="9"/>
        <v>6000</v>
      </c>
      <c r="K60" s="42"/>
      <c r="L60" s="42">
        <v>6000</v>
      </c>
      <c r="M60" s="40"/>
      <c r="N60" s="40"/>
      <c r="O60" s="40"/>
      <c r="P60" s="40"/>
      <c r="Q60" s="40"/>
      <c r="R60" s="42"/>
      <c r="S60" s="42"/>
      <c r="T60" s="43">
        <v>2100</v>
      </c>
      <c r="U60" s="44" t="s">
        <v>346</v>
      </c>
      <c r="V60" s="44" t="s">
        <v>326</v>
      </c>
      <c r="W60" s="40" t="s">
        <v>306</v>
      </c>
      <c r="X60" s="40" t="s">
        <v>307</v>
      </c>
      <c r="Y60" s="40"/>
    </row>
    <row r="61" s="6" customFormat="1" ht="49" customHeight="1" spans="1:25">
      <c r="A61" s="51">
        <v>52</v>
      </c>
      <c r="B61" s="40" t="s">
        <v>347</v>
      </c>
      <c r="C61" s="39" t="s">
        <v>348</v>
      </c>
      <c r="D61" s="51" t="s">
        <v>300</v>
      </c>
      <c r="E61" s="51" t="s">
        <v>322</v>
      </c>
      <c r="F61" s="40" t="s">
        <v>35</v>
      </c>
      <c r="G61" s="40" t="s">
        <v>349</v>
      </c>
      <c r="H61" s="41" t="s">
        <v>350</v>
      </c>
      <c r="I61" s="42">
        <f t="shared" si="8"/>
        <v>3800</v>
      </c>
      <c r="J61" s="42">
        <f t="shared" si="9"/>
        <v>3800</v>
      </c>
      <c r="K61" s="42"/>
      <c r="L61" s="42">
        <v>3800</v>
      </c>
      <c r="M61" s="40"/>
      <c r="N61" s="40"/>
      <c r="O61" s="40"/>
      <c r="P61" s="40"/>
      <c r="Q61" s="40"/>
      <c r="R61" s="42"/>
      <c r="S61" s="42"/>
      <c r="T61" s="43">
        <v>3500</v>
      </c>
      <c r="U61" s="44" t="s">
        <v>351</v>
      </c>
      <c r="V61" s="44" t="s">
        <v>326</v>
      </c>
      <c r="W61" s="40" t="s">
        <v>306</v>
      </c>
      <c r="X61" s="40" t="s">
        <v>307</v>
      </c>
      <c r="Y61" s="40"/>
    </row>
    <row r="62" s="6" customFormat="1" ht="49" customHeight="1" spans="1:25">
      <c r="A62" s="51">
        <v>53</v>
      </c>
      <c r="B62" s="40" t="s">
        <v>352</v>
      </c>
      <c r="C62" s="39" t="s">
        <v>353</v>
      </c>
      <c r="D62" s="51" t="s">
        <v>300</v>
      </c>
      <c r="E62" s="51" t="s">
        <v>322</v>
      </c>
      <c r="F62" s="40" t="s">
        <v>35</v>
      </c>
      <c r="G62" s="40" t="s">
        <v>354</v>
      </c>
      <c r="H62" s="41" t="s">
        <v>355</v>
      </c>
      <c r="I62" s="42">
        <f t="shared" si="8"/>
        <v>1600</v>
      </c>
      <c r="J62" s="42">
        <f t="shared" si="9"/>
        <v>1600</v>
      </c>
      <c r="K62" s="42"/>
      <c r="L62" s="42">
        <v>1600</v>
      </c>
      <c r="M62" s="40"/>
      <c r="N62" s="40"/>
      <c r="O62" s="40"/>
      <c r="P62" s="40"/>
      <c r="Q62" s="40"/>
      <c r="R62" s="42"/>
      <c r="S62" s="42"/>
      <c r="T62" s="43">
        <v>700</v>
      </c>
      <c r="U62" s="44" t="s">
        <v>356</v>
      </c>
      <c r="V62" s="44" t="s">
        <v>326</v>
      </c>
      <c r="W62" s="40" t="s">
        <v>306</v>
      </c>
      <c r="X62" s="40" t="s">
        <v>307</v>
      </c>
      <c r="Y62" s="40"/>
    </row>
    <row r="63" s="6" customFormat="1" ht="75" customHeight="1" spans="1:25">
      <c r="A63" s="51">
        <v>54</v>
      </c>
      <c r="B63" s="39" t="s">
        <v>357</v>
      </c>
      <c r="C63" s="53" t="s">
        <v>358</v>
      </c>
      <c r="D63" s="63" t="s">
        <v>359</v>
      </c>
      <c r="E63" s="64" t="s">
        <v>322</v>
      </c>
      <c r="F63" s="39" t="s">
        <v>35</v>
      </c>
      <c r="G63" s="39" t="s">
        <v>193</v>
      </c>
      <c r="H63" s="65" t="s">
        <v>360</v>
      </c>
      <c r="I63" s="42">
        <f t="shared" si="8"/>
        <v>1475</v>
      </c>
      <c r="J63" s="42">
        <f t="shared" si="9"/>
        <v>1475</v>
      </c>
      <c r="K63" s="42"/>
      <c r="L63" s="42">
        <v>1475</v>
      </c>
      <c r="M63" s="40"/>
      <c r="N63" s="40"/>
      <c r="O63" s="40"/>
      <c r="P63" s="40"/>
      <c r="Q63" s="40"/>
      <c r="R63" s="42"/>
      <c r="S63" s="42"/>
      <c r="T63" s="43">
        <v>471</v>
      </c>
      <c r="U63" s="66" t="s">
        <v>361</v>
      </c>
      <c r="V63" s="44" t="s">
        <v>326</v>
      </c>
      <c r="W63" s="40" t="s">
        <v>306</v>
      </c>
      <c r="X63" s="40" t="s">
        <v>307</v>
      </c>
      <c r="Y63" s="40"/>
    </row>
    <row r="64" s="8" customFormat="1" ht="68" customHeight="1" spans="1:25">
      <c r="A64" s="51">
        <v>55</v>
      </c>
      <c r="B64" s="39" t="s">
        <v>362</v>
      </c>
      <c r="C64" s="53" t="s">
        <v>363</v>
      </c>
      <c r="D64" s="63" t="s">
        <v>359</v>
      </c>
      <c r="E64" s="64" t="s">
        <v>322</v>
      </c>
      <c r="F64" s="39" t="s">
        <v>35</v>
      </c>
      <c r="G64" s="39" t="s">
        <v>364</v>
      </c>
      <c r="H64" s="65" t="s">
        <v>365</v>
      </c>
      <c r="I64" s="42">
        <f t="shared" ref="I64:I75" si="10">J64+R64+S64</f>
        <v>1600</v>
      </c>
      <c r="J64" s="42">
        <f t="shared" ref="J64:J75" si="11">SUM(K64:Q64)</f>
        <v>1600</v>
      </c>
      <c r="K64" s="39"/>
      <c r="L64" s="39">
        <v>1600</v>
      </c>
      <c r="M64" s="47"/>
      <c r="N64" s="39"/>
      <c r="O64" s="39"/>
      <c r="P64" s="39"/>
      <c r="Q64" s="39"/>
      <c r="R64" s="47"/>
      <c r="S64" s="47"/>
      <c r="T64" s="48">
        <v>855</v>
      </c>
      <c r="U64" s="62" t="s">
        <v>366</v>
      </c>
      <c r="V64" s="62" t="s">
        <v>367</v>
      </c>
      <c r="W64" s="40" t="s">
        <v>306</v>
      </c>
      <c r="X64" s="40" t="s">
        <v>307</v>
      </c>
      <c r="Y64" s="54"/>
    </row>
    <row r="65" s="8" customFormat="1" ht="68" customHeight="1" spans="1:25">
      <c r="A65" s="51">
        <v>56</v>
      </c>
      <c r="B65" s="39" t="s">
        <v>368</v>
      </c>
      <c r="C65" s="67" t="s">
        <v>369</v>
      </c>
      <c r="D65" s="68" t="s">
        <v>310</v>
      </c>
      <c r="E65" s="68" t="s">
        <v>311</v>
      </c>
      <c r="F65" s="67" t="s">
        <v>35</v>
      </c>
      <c r="G65" s="67" t="s">
        <v>370</v>
      </c>
      <c r="H65" s="69" t="s">
        <v>371</v>
      </c>
      <c r="I65" s="42">
        <f t="shared" si="10"/>
        <v>155</v>
      </c>
      <c r="J65" s="42">
        <f t="shared" si="11"/>
        <v>0</v>
      </c>
      <c r="K65" s="39"/>
      <c r="L65" s="39"/>
      <c r="M65" s="47"/>
      <c r="N65" s="39"/>
      <c r="O65" s="39"/>
      <c r="P65" s="39"/>
      <c r="Q65" s="39"/>
      <c r="R65" s="47"/>
      <c r="S65" s="39">
        <v>155</v>
      </c>
      <c r="T65" s="48">
        <v>456</v>
      </c>
      <c r="U65" s="62" t="s">
        <v>372</v>
      </c>
      <c r="V65" s="62" t="s">
        <v>373</v>
      </c>
      <c r="W65" s="70" t="s">
        <v>228</v>
      </c>
      <c r="X65" s="70" t="s">
        <v>229</v>
      </c>
      <c r="Y65" s="54"/>
    </row>
    <row r="66" s="8" customFormat="1" ht="68" customHeight="1" spans="1:25">
      <c r="A66" s="51">
        <v>57</v>
      </c>
      <c r="B66" s="40" t="s">
        <v>374</v>
      </c>
      <c r="C66" s="39" t="s">
        <v>375</v>
      </c>
      <c r="D66" s="64" t="s">
        <v>310</v>
      </c>
      <c r="E66" s="64" t="s">
        <v>311</v>
      </c>
      <c r="F66" s="39" t="s">
        <v>35</v>
      </c>
      <c r="G66" s="39" t="s">
        <v>376</v>
      </c>
      <c r="H66" s="46" t="s">
        <v>377</v>
      </c>
      <c r="I66" s="42">
        <f t="shared" si="10"/>
        <v>396</v>
      </c>
      <c r="J66" s="42">
        <f t="shared" si="11"/>
        <v>396</v>
      </c>
      <c r="K66" s="39"/>
      <c r="L66" s="39"/>
      <c r="M66" s="47">
        <v>396</v>
      </c>
      <c r="N66" s="39"/>
      <c r="O66" s="39"/>
      <c r="P66" s="39"/>
      <c r="Q66" s="39"/>
      <c r="R66" s="47"/>
      <c r="S66" s="47"/>
      <c r="T66" s="48">
        <v>70</v>
      </c>
      <c r="U66" s="62" t="s">
        <v>378</v>
      </c>
      <c r="V66" s="62" t="s">
        <v>373</v>
      </c>
      <c r="W66" s="39" t="s">
        <v>379</v>
      </c>
      <c r="X66" s="39" t="s">
        <v>380</v>
      </c>
      <c r="Y66" s="54"/>
    </row>
    <row r="67" s="8" customFormat="1" ht="68" customHeight="1" spans="1:25">
      <c r="A67" s="51">
        <v>58</v>
      </c>
      <c r="B67" s="40" t="s">
        <v>381</v>
      </c>
      <c r="C67" s="39" t="s">
        <v>382</v>
      </c>
      <c r="D67" s="64" t="s">
        <v>310</v>
      </c>
      <c r="E67" s="64" t="s">
        <v>311</v>
      </c>
      <c r="F67" s="39" t="s">
        <v>35</v>
      </c>
      <c r="G67" s="39" t="s">
        <v>383</v>
      </c>
      <c r="H67" s="46" t="s">
        <v>384</v>
      </c>
      <c r="I67" s="42">
        <f t="shared" si="10"/>
        <v>375</v>
      </c>
      <c r="J67" s="42">
        <f t="shared" si="11"/>
        <v>375</v>
      </c>
      <c r="K67" s="39"/>
      <c r="L67" s="39"/>
      <c r="M67" s="47">
        <v>375</v>
      </c>
      <c r="N67" s="39"/>
      <c r="O67" s="39"/>
      <c r="P67" s="39"/>
      <c r="Q67" s="39"/>
      <c r="R67" s="47"/>
      <c r="S67" s="47"/>
      <c r="T67" s="48">
        <v>65</v>
      </c>
      <c r="U67" s="62" t="s">
        <v>385</v>
      </c>
      <c r="V67" s="62" t="s">
        <v>373</v>
      </c>
      <c r="W67" s="39" t="s">
        <v>228</v>
      </c>
      <c r="X67" s="39" t="s">
        <v>229</v>
      </c>
      <c r="Y67" s="54"/>
    </row>
    <row r="68" s="8" customFormat="1" ht="73" customHeight="1" spans="1:25">
      <c r="A68" s="51">
        <v>59</v>
      </c>
      <c r="B68" s="40" t="s">
        <v>386</v>
      </c>
      <c r="C68" s="39" t="s">
        <v>387</v>
      </c>
      <c r="D68" s="64" t="s">
        <v>310</v>
      </c>
      <c r="E68" s="64" t="s">
        <v>311</v>
      </c>
      <c r="F68" s="39" t="s">
        <v>35</v>
      </c>
      <c r="G68" s="39" t="s">
        <v>388</v>
      </c>
      <c r="H68" s="46" t="s">
        <v>389</v>
      </c>
      <c r="I68" s="42">
        <f t="shared" si="10"/>
        <v>375</v>
      </c>
      <c r="J68" s="42">
        <f t="shared" si="11"/>
        <v>375</v>
      </c>
      <c r="K68" s="39"/>
      <c r="L68" s="39"/>
      <c r="M68" s="47">
        <v>375</v>
      </c>
      <c r="N68" s="39"/>
      <c r="O68" s="39"/>
      <c r="P68" s="39"/>
      <c r="Q68" s="39"/>
      <c r="R68" s="47"/>
      <c r="S68" s="47"/>
      <c r="T68" s="48">
        <v>65</v>
      </c>
      <c r="U68" s="62" t="s">
        <v>390</v>
      </c>
      <c r="V68" s="62" t="s">
        <v>373</v>
      </c>
      <c r="W68" s="39" t="s">
        <v>391</v>
      </c>
      <c r="X68" s="39" t="s">
        <v>392</v>
      </c>
      <c r="Y68" s="54"/>
    </row>
    <row r="69" s="8" customFormat="1" ht="80" customHeight="1" spans="1:25">
      <c r="A69" s="51">
        <v>60</v>
      </c>
      <c r="B69" s="40" t="s">
        <v>393</v>
      </c>
      <c r="C69" s="39" t="s">
        <v>394</v>
      </c>
      <c r="D69" s="64" t="s">
        <v>310</v>
      </c>
      <c r="E69" s="64" t="s">
        <v>311</v>
      </c>
      <c r="F69" s="39" t="s">
        <v>35</v>
      </c>
      <c r="G69" s="39" t="s">
        <v>395</v>
      </c>
      <c r="H69" s="46" t="s">
        <v>396</v>
      </c>
      <c r="I69" s="42">
        <f t="shared" si="10"/>
        <v>200</v>
      </c>
      <c r="J69" s="42">
        <f t="shared" si="11"/>
        <v>200</v>
      </c>
      <c r="K69" s="39"/>
      <c r="L69" s="39"/>
      <c r="M69" s="47">
        <v>200</v>
      </c>
      <c r="N69" s="39"/>
      <c r="O69" s="39"/>
      <c r="P69" s="39"/>
      <c r="Q69" s="39"/>
      <c r="R69" s="47"/>
      <c r="S69" s="47"/>
      <c r="T69" s="48">
        <v>50</v>
      </c>
      <c r="U69" s="62" t="s">
        <v>397</v>
      </c>
      <c r="V69" s="62" t="s">
        <v>373</v>
      </c>
      <c r="W69" s="39" t="s">
        <v>398</v>
      </c>
      <c r="X69" s="39" t="s">
        <v>399</v>
      </c>
      <c r="Y69" s="54"/>
    </row>
    <row r="70" s="8" customFormat="1" ht="80" customHeight="1" spans="1:25">
      <c r="A70" s="51">
        <v>61</v>
      </c>
      <c r="B70" s="40" t="s">
        <v>400</v>
      </c>
      <c r="C70" s="39" t="s">
        <v>401</v>
      </c>
      <c r="D70" s="40" t="s">
        <v>169</v>
      </c>
      <c r="E70" s="40" t="s">
        <v>170</v>
      </c>
      <c r="F70" s="40" t="s">
        <v>35</v>
      </c>
      <c r="G70" s="39" t="s">
        <v>402</v>
      </c>
      <c r="H70" s="46" t="s">
        <v>403</v>
      </c>
      <c r="I70" s="42">
        <f t="shared" ref="I70:I75" si="12">J70+R70+S70</f>
        <v>168</v>
      </c>
      <c r="J70" s="42">
        <f t="shared" ref="J70:J75" si="13">SUM(K70:Q70)</f>
        <v>168</v>
      </c>
      <c r="K70" s="39"/>
      <c r="L70" s="39"/>
      <c r="M70" s="47">
        <v>168</v>
      </c>
      <c r="N70" s="39"/>
      <c r="O70" s="39"/>
      <c r="P70" s="39"/>
      <c r="Q70" s="39"/>
      <c r="R70" s="47"/>
      <c r="S70" s="47"/>
      <c r="T70" s="48">
        <v>35</v>
      </c>
      <c r="U70" s="62" t="s">
        <v>404</v>
      </c>
      <c r="V70" s="62" t="s">
        <v>405</v>
      </c>
      <c r="W70" s="39" t="s">
        <v>406</v>
      </c>
      <c r="X70" s="39" t="s">
        <v>407</v>
      </c>
      <c r="Y70" s="54"/>
    </row>
    <row r="71" s="8" customFormat="1" ht="80" customHeight="1" spans="1:25">
      <c r="A71" s="51">
        <v>62</v>
      </c>
      <c r="B71" s="40" t="s">
        <v>408</v>
      </c>
      <c r="C71" s="39" t="s">
        <v>409</v>
      </c>
      <c r="D71" s="40" t="s">
        <v>169</v>
      </c>
      <c r="E71" s="40" t="s">
        <v>170</v>
      </c>
      <c r="F71" s="40" t="s">
        <v>35</v>
      </c>
      <c r="G71" s="39" t="s">
        <v>410</v>
      </c>
      <c r="H71" s="46" t="s">
        <v>411</v>
      </c>
      <c r="I71" s="42">
        <f t="shared" si="12"/>
        <v>240</v>
      </c>
      <c r="J71" s="42">
        <f t="shared" si="13"/>
        <v>240</v>
      </c>
      <c r="K71" s="39"/>
      <c r="L71" s="39"/>
      <c r="M71" s="47">
        <v>240</v>
      </c>
      <c r="N71" s="39"/>
      <c r="O71" s="39"/>
      <c r="P71" s="39"/>
      <c r="Q71" s="39"/>
      <c r="R71" s="47"/>
      <c r="S71" s="47"/>
      <c r="T71" s="48">
        <v>60</v>
      </c>
      <c r="U71" s="62" t="s">
        <v>412</v>
      </c>
      <c r="V71" s="62" t="s">
        <v>405</v>
      </c>
      <c r="W71" s="39" t="s">
        <v>413</v>
      </c>
      <c r="X71" s="39" t="s">
        <v>414</v>
      </c>
      <c r="Y71" s="54"/>
    </row>
    <row r="72" s="8" customFormat="1" ht="80" customHeight="1" spans="1:25">
      <c r="A72" s="51">
        <v>63</v>
      </c>
      <c r="B72" s="40" t="s">
        <v>415</v>
      </c>
      <c r="C72" s="39" t="s">
        <v>416</v>
      </c>
      <c r="D72" s="40" t="s">
        <v>169</v>
      </c>
      <c r="E72" s="40" t="s">
        <v>170</v>
      </c>
      <c r="F72" s="40" t="s">
        <v>35</v>
      </c>
      <c r="G72" s="39" t="s">
        <v>417</v>
      </c>
      <c r="H72" s="46" t="s">
        <v>418</v>
      </c>
      <c r="I72" s="42">
        <f t="shared" si="12"/>
        <v>248</v>
      </c>
      <c r="J72" s="42">
        <f t="shared" si="13"/>
        <v>248</v>
      </c>
      <c r="K72" s="39"/>
      <c r="L72" s="39"/>
      <c r="M72" s="47">
        <v>248</v>
      </c>
      <c r="N72" s="39"/>
      <c r="O72" s="39"/>
      <c r="P72" s="39"/>
      <c r="Q72" s="39"/>
      <c r="R72" s="47"/>
      <c r="S72" s="47"/>
      <c r="T72" s="48">
        <v>54</v>
      </c>
      <c r="U72" s="62" t="s">
        <v>419</v>
      </c>
      <c r="V72" s="62" t="s">
        <v>405</v>
      </c>
      <c r="W72" s="39" t="s">
        <v>420</v>
      </c>
      <c r="X72" s="39" t="s">
        <v>421</v>
      </c>
      <c r="Y72" s="54"/>
    </row>
    <row r="73" s="8" customFormat="1" ht="80" customHeight="1" spans="1:25">
      <c r="A73" s="51">
        <v>64</v>
      </c>
      <c r="B73" s="40" t="s">
        <v>422</v>
      </c>
      <c r="C73" s="39" t="s">
        <v>423</v>
      </c>
      <c r="D73" s="40" t="s">
        <v>169</v>
      </c>
      <c r="E73" s="40" t="s">
        <v>170</v>
      </c>
      <c r="F73" s="40" t="s">
        <v>35</v>
      </c>
      <c r="G73" s="39" t="s">
        <v>424</v>
      </c>
      <c r="H73" s="46" t="s">
        <v>425</v>
      </c>
      <c r="I73" s="42">
        <f t="shared" si="12"/>
        <v>378</v>
      </c>
      <c r="J73" s="42">
        <f t="shared" si="13"/>
        <v>378</v>
      </c>
      <c r="K73" s="39"/>
      <c r="L73" s="39"/>
      <c r="M73" s="47">
        <v>378</v>
      </c>
      <c r="N73" s="39"/>
      <c r="O73" s="39"/>
      <c r="P73" s="39"/>
      <c r="Q73" s="39"/>
      <c r="R73" s="47"/>
      <c r="S73" s="47"/>
      <c r="T73" s="48">
        <v>95</v>
      </c>
      <c r="U73" s="62" t="s">
        <v>426</v>
      </c>
      <c r="V73" s="62" t="s">
        <v>405</v>
      </c>
      <c r="W73" s="39" t="s">
        <v>379</v>
      </c>
      <c r="X73" s="39" t="s">
        <v>380</v>
      </c>
      <c r="Y73" s="54"/>
    </row>
    <row r="74" s="8" customFormat="1" ht="80" customHeight="1" spans="1:25">
      <c r="A74" s="51">
        <v>65</v>
      </c>
      <c r="B74" s="40" t="s">
        <v>427</v>
      </c>
      <c r="C74" s="39" t="s">
        <v>428</v>
      </c>
      <c r="D74" s="40" t="s">
        <v>169</v>
      </c>
      <c r="E74" s="40" t="s">
        <v>170</v>
      </c>
      <c r="F74" s="40" t="s">
        <v>35</v>
      </c>
      <c r="G74" s="39" t="s">
        <v>429</v>
      </c>
      <c r="H74" s="46" t="s">
        <v>430</v>
      </c>
      <c r="I74" s="42">
        <f t="shared" si="12"/>
        <v>350</v>
      </c>
      <c r="J74" s="42">
        <f t="shared" si="13"/>
        <v>350</v>
      </c>
      <c r="K74" s="39"/>
      <c r="L74" s="39"/>
      <c r="M74" s="47">
        <v>350</v>
      </c>
      <c r="N74" s="39"/>
      <c r="O74" s="39"/>
      <c r="P74" s="39"/>
      <c r="Q74" s="39"/>
      <c r="R74" s="47"/>
      <c r="S74" s="47"/>
      <c r="T74" s="48">
        <v>88</v>
      </c>
      <c r="U74" s="62" t="s">
        <v>431</v>
      </c>
      <c r="V74" s="62" t="s">
        <v>405</v>
      </c>
      <c r="W74" s="39" t="s">
        <v>432</v>
      </c>
      <c r="X74" s="39" t="s">
        <v>399</v>
      </c>
      <c r="Y74" s="54"/>
    </row>
    <row r="75" s="8" customFormat="1" ht="80" customHeight="1" spans="1:25">
      <c r="A75" s="51">
        <v>66</v>
      </c>
      <c r="B75" s="40" t="s">
        <v>433</v>
      </c>
      <c r="C75" s="39" t="s">
        <v>434</v>
      </c>
      <c r="D75" s="64" t="s">
        <v>310</v>
      </c>
      <c r="E75" s="64" t="s">
        <v>311</v>
      </c>
      <c r="F75" s="40" t="s">
        <v>35</v>
      </c>
      <c r="G75" s="39" t="s">
        <v>435</v>
      </c>
      <c r="H75" s="46" t="s">
        <v>436</v>
      </c>
      <c r="I75" s="42">
        <f t="shared" si="12"/>
        <v>500</v>
      </c>
      <c r="J75" s="42">
        <f t="shared" si="13"/>
        <v>500</v>
      </c>
      <c r="K75" s="39"/>
      <c r="L75" s="39"/>
      <c r="M75" s="47"/>
      <c r="N75" s="39">
        <v>500</v>
      </c>
      <c r="O75" s="39"/>
      <c r="P75" s="39"/>
      <c r="Q75" s="39"/>
      <c r="R75" s="47"/>
      <c r="S75" s="47"/>
      <c r="T75" s="48">
        <v>100</v>
      </c>
      <c r="U75" s="66" t="s">
        <v>437</v>
      </c>
      <c r="V75" s="62" t="s">
        <v>373</v>
      </c>
      <c r="W75" s="39" t="s">
        <v>267</v>
      </c>
      <c r="X75" s="39" t="s">
        <v>268</v>
      </c>
      <c r="Y75" s="54"/>
    </row>
    <row r="76" s="4" customFormat="1" ht="36" customHeight="1" spans="1:25">
      <c r="A76" s="59" t="s">
        <v>438</v>
      </c>
      <c r="B76" s="59"/>
      <c r="C76" s="59"/>
      <c r="D76" s="59"/>
      <c r="E76" s="59"/>
      <c r="F76" s="59"/>
      <c r="G76" s="35"/>
      <c r="H76" s="36"/>
      <c r="I76" s="71">
        <f>SUM(I77:I78)</f>
        <v>2690</v>
      </c>
      <c r="J76" s="71">
        <f t="shared" ref="J76:W76" si="14">SUM(J77:J78)</f>
        <v>2464</v>
      </c>
      <c r="K76" s="71">
        <f t="shared" si="14"/>
        <v>2464</v>
      </c>
      <c r="L76" s="71">
        <f t="shared" si="14"/>
        <v>0</v>
      </c>
      <c r="M76" s="71">
        <f t="shared" si="14"/>
        <v>0</v>
      </c>
      <c r="N76" s="71">
        <f t="shared" si="14"/>
        <v>0</v>
      </c>
      <c r="O76" s="71">
        <f t="shared" si="14"/>
        <v>0</v>
      </c>
      <c r="P76" s="71">
        <f t="shared" si="14"/>
        <v>0</v>
      </c>
      <c r="Q76" s="71">
        <f t="shared" si="14"/>
        <v>0</v>
      </c>
      <c r="R76" s="71">
        <f t="shared" si="14"/>
        <v>0</v>
      </c>
      <c r="S76" s="71">
        <f t="shared" si="14"/>
        <v>226</v>
      </c>
      <c r="T76" s="71"/>
      <c r="U76" s="71">
        <f t="shared" si="14"/>
        <v>0</v>
      </c>
      <c r="V76" s="71">
        <f t="shared" si="14"/>
        <v>0</v>
      </c>
      <c r="W76" s="71"/>
      <c r="X76" s="72"/>
      <c r="Y76" s="72"/>
    </row>
    <row r="77" s="6" customFormat="1" ht="121" customHeight="1" spans="1:25">
      <c r="A77" s="51">
        <v>67</v>
      </c>
      <c r="B77" s="40" t="s">
        <v>439</v>
      </c>
      <c r="C77" s="40" t="s">
        <v>440</v>
      </c>
      <c r="D77" s="51" t="s">
        <v>441</v>
      </c>
      <c r="E77" s="51" t="s">
        <v>442</v>
      </c>
      <c r="F77" s="51" t="s">
        <v>35</v>
      </c>
      <c r="G77" s="40" t="s">
        <v>111</v>
      </c>
      <c r="H77" s="41" t="s">
        <v>443</v>
      </c>
      <c r="I77" s="60">
        <v>1440</v>
      </c>
      <c r="J77" s="42">
        <v>1214</v>
      </c>
      <c r="K77" s="60">
        <v>1214</v>
      </c>
      <c r="L77" s="40"/>
      <c r="M77" s="40"/>
      <c r="N77" s="40"/>
      <c r="O77" s="40"/>
      <c r="P77" s="40"/>
      <c r="Q77" s="40"/>
      <c r="R77" s="42"/>
      <c r="S77" s="42">
        <v>226</v>
      </c>
      <c r="T77" s="73">
        <v>4800</v>
      </c>
      <c r="U77" s="74" t="s">
        <v>444</v>
      </c>
      <c r="V77" s="44" t="s">
        <v>445</v>
      </c>
      <c r="W77" s="75" t="s">
        <v>446</v>
      </c>
      <c r="X77" s="40" t="s">
        <v>447</v>
      </c>
      <c r="Y77" s="45"/>
    </row>
    <row r="78" s="6" customFormat="1" ht="77" customHeight="1" spans="1:25">
      <c r="A78" s="51">
        <v>68</v>
      </c>
      <c r="B78" s="40" t="s">
        <v>448</v>
      </c>
      <c r="C78" s="40" t="s">
        <v>449</v>
      </c>
      <c r="D78" s="51" t="s">
        <v>450</v>
      </c>
      <c r="E78" s="51" t="s">
        <v>451</v>
      </c>
      <c r="F78" s="51" t="s">
        <v>35</v>
      </c>
      <c r="G78" s="75" t="s">
        <v>452</v>
      </c>
      <c r="H78" s="41" t="s">
        <v>453</v>
      </c>
      <c r="I78" s="60">
        <v>1250</v>
      </c>
      <c r="J78" s="42">
        <f t="shared" ref="J77:J80" si="15">SUM(K78:Q78)</f>
        <v>1250</v>
      </c>
      <c r="K78" s="60">
        <v>1250</v>
      </c>
      <c r="L78" s="40"/>
      <c r="M78" s="40"/>
      <c r="N78" s="40"/>
      <c r="O78" s="40"/>
      <c r="P78" s="40"/>
      <c r="Q78" s="40"/>
      <c r="R78" s="42"/>
      <c r="S78" s="42"/>
      <c r="T78" s="73">
        <v>5000</v>
      </c>
      <c r="U78" s="74" t="s">
        <v>454</v>
      </c>
      <c r="V78" s="74" t="s">
        <v>455</v>
      </c>
      <c r="W78" s="40" t="s">
        <v>175</v>
      </c>
      <c r="X78" s="40" t="s">
        <v>176</v>
      </c>
      <c r="Y78" s="45"/>
    </row>
    <row r="79" s="4" customFormat="1" ht="32" customHeight="1" spans="1:25">
      <c r="A79" s="59" t="s">
        <v>456</v>
      </c>
      <c r="B79" s="59"/>
      <c r="C79" s="59"/>
      <c r="D79" s="59"/>
      <c r="E79" s="59"/>
      <c r="F79" s="59"/>
      <c r="G79" s="35"/>
      <c r="H79" s="36"/>
      <c r="I79" s="71">
        <f>SUM(I80)</f>
        <v>36</v>
      </c>
      <c r="J79" s="71">
        <f t="shared" ref="I79:T79" si="16">SUM(J80)</f>
        <v>36</v>
      </c>
      <c r="K79" s="71">
        <f t="shared" si="16"/>
        <v>0</v>
      </c>
      <c r="L79" s="71">
        <f t="shared" si="16"/>
        <v>0</v>
      </c>
      <c r="M79" s="71">
        <f t="shared" si="16"/>
        <v>0</v>
      </c>
      <c r="N79" s="71">
        <f t="shared" si="16"/>
        <v>36</v>
      </c>
      <c r="O79" s="71">
        <f t="shared" si="16"/>
        <v>0</v>
      </c>
      <c r="P79" s="71">
        <f t="shared" si="16"/>
        <v>0</v>
      </c>
      <c r="Q79" s="71">
        <f t="shared" si="16"/>
        <v>0</v>
      </c>
      <c r="R79" s="71">
        <f t="shared" si="16"/>
        <v>0</v>
      </c>
      <c r="S79" s="71">
        <f t="shared" si="16"/>
        <v>0</v>
      </c>
      <c r="T79" s="71"/>
      <c r="U79" s="36"/>
      <c r="V79" s="36"/>
      <c r="W79" s="35"/>
      <c r="X79" s="72"/>
      <c r="Y79" s="72"/>
    </row>
    <row r="80" s="6" customFormat="1" ht="96" customHeight="1" spans="1:25">
      <c r="A80" s="51">
        <v>69</v>
      </c>
      <c r="B80" s="40" t="s">
        <v>457</v>
      </c>
      <c r="C80" s="40" t="s">
        <v>458</v>
      </c>
      <c r="D80" s="51" t="s">
        <v>459</v>
      </c>
      <c r="E80" s="51" t="s">
        <v>460</v>
      </c>
      <c r="F80" s="51" t="s">
        <v>35</v>
      </c>
      <c r="G80" s="40" t="s">
        <v>111</v>
      </c>
      <c r="H80" s="41" t="s">
        <v>461</v>
      </c>
      <c r="I80" s="60">
        <v>36</v>
      </c>
      <c r="J80" s="42">
        <f t="shared" si="15"/>
        <v>36</v>
      </c>
      <c r="K80" s="42"/>
      <c r="L80" s="40"/>
      <c r="M80" s="40"/>
      <c r="N80" s="60">
        <v>36</v>
      </c>
      <c r="O80" s="40"/>
      <c r="P80" s="40"/>
      <c r="Q80" s="40"/>
      <c r="R80" s="42"/>
      <c r="S80" s="42"/>
      <c r="T80" s="61">
        <v>5909</v>
      </c>
      <c r="U80" s="41" t="s">
        <v>462</v>
      </c>
      <c r="V80" s="46" t="s">
        <v>463</v>
      </c>
      <c r="W80" s="40" t="s">
        <v>121</v>
      </c>
      <c r="X80" s="40" t="s">
        <v>122</v>
      </c>
      <c r="Y80" s="45"/>
    </row>
    <row r="81" s="1" customFormat="1" ht="32.4" spans="1:24">
      <c r="A81" s="9"/>
      <c r="B81" s="10"/>
      <c r="C81" s="11"/>
      <c r="D81" s="10"/>
      <c r="E81" s="10"/>
      <c r="F81" s="10"/>
      <c r="G81" s="12"/>
      <c r="H81" s="10"/>
      <c r="I81" s="76"/>
      <c r="J81" s="77"/>
      <c r="K81" s="77"/>
      <c r="L81" s="78"/>
      <c r="M81" s="79"/>
      <c r="N81" s="79"/>
      <c r="O81" s="79"/>
      <c r="P81" s="79"/>
      <c r="Q81" s="79"/>
      <c r="R81" s="76"/>
      <c r="S81" s="76"/>
      <c r="T81" s="80"/>
      <c r="U81" s="81"/>
      <c r="V81" s="81"/>
      <c r="W81" s="82"/>
      <c r="X81" s="79"/>
    </row>
  </sheetData>
  <autoFilter xmlns:etc="http://www.wps.cn/officeDocument/2017/etCustomData" ref="A7:Y80" etc:filterBottomFollowUsedRange="0">
    <extLst/>
  </autoFilter>
  <mergeCells count="33">
    <mergeCell ref="A1:Y1"/>
    <mergeCell ref="J2:S2"/>
    <mergeCell ref="J3:Q3"/>
    <mergeCell ref="K4:L4"/>
    <mergeCell ref="A6:H6"/>
    <mergeCell ref="A7:C7"/>
    <mergeCell ref="A43:C43"/>
    <mergeCell ref="A52:C52"/>
    <mergeCell ref="A76:C76"/>
    <mergeCell ref="A79:C79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4:J5"/>
    <mergeCell ref="M4:M5"/>
    <mergeCell ref="N4:N5"/>
    <mergeCell ref="O4:O5"/>
    <mergeCell ref="P4:P5"/>
    <mergeCell ref="Q4:Q5"/>
    <mergeCell ref="R3:R5"/>
    <mergeCell ref="S3:S5"/>
    <mergeCell ref="T2:T5"/>
    <mergeCell ref="U2:U5"/>
    <mergeCell ref="V2:V5"/>
    <mergeCell ref="W2:W5"/>
    <mergeCell ref="X2:X5"/>
    <mergeCell ref="Y2:Y5"/>
  </mergeCells>
  <printOptions horizontalCentered="1"/>
  <pageMargins left="0.432638888888889" right="0.314583333333333" top="0.944444444444444" bottom="0.432638888888889" header="0.432638888888889" footer="0.314583333333333"/>
  <pageSetup paperSize="8" scale="49" fitToHeight="0" orientation="landscape" horizontalDpi="600"/>
  <headerFooter>
    <oddFooter>&amp;C第 &amp;P 页，共 &amp;N 页</oddFooter>
  </headerFooter>
  <rowBreaks count="12" manualBreakCount="12">
    <brk id="80" max="16383" man="1"/>
    <brk id="80" max="16383" man="1"/>
    <brk id="80" max="16383" man="1"/>
    <brk id="80" max="16383" man="1"/>
    <brk id="80" max="16383" man="1"/>
    <brk id="80" max="16383" man="1"/>
    <brk id="80" max="16383" man="1"/>
    <brk id="80" max="16383" man="1"/>
    <brk id="115" max="16383" man="1"/>
    <brk id="175" max="16383" man="1"/>
    <brk id="175" max="16383" man="1"/>
    <brk id="1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2025年项目储备库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/mg虫/kf</cp:lastModifiedBy>
  <dcterms:created xsi:type="dcterms:W3CDTF">2018-04-27T02:50:00Z</dcterms:created>
  <cp:lastPrinted>2018-10-08T09:33:00Z</cp:lastPrinted>
  <dcterms:modified xsi:type="dcterms:W3CDTF">2025-12-30T03:35:17Z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8C87A0673FC8433AB698B1FBB4126C92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