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田皓" sheetId="3" state="hidden" r:id="rId2"/>
    <sheet name="宣传部长" sheetId="6" state="hidden" r:id="rId3"/>
    <sheet name="统战部长" sheetId="7" state="hidden" r:id="rId4"/>
    <sheet name="刘宝忠" sheetId="11" state="hidden" r:id="rId5"/>
    <sheet name="王荣海" sheetId="5" state="hidden" r:id="rId6"/>
    <sheet name="政协主席" sheetId="9" state="hidden" r:id="rId7"/>
    <sheet name="人大主任" sheetId="10" state="hidden" r:id="rId8"/>
    <sheet name="何书记" sheetId="12" state="hidden" r:id="rId9"/>
  </sheets>
  <definedNames>
    <definedName name="_xlnm._FilterDatabase" localSheetId="0" hidden="1">Sheet1!$A$6:$Z$6</definedName>
    <definedName name="_xlnm.Print_Titles" localSheetId="0">Sheet1!$2:$4</definedName>
    <definedName name="_xlnm.Print_Area" localSheetId="0">Sheet1!$A$1:$Z$83</definedName>
    <definedName name="_xlnm.Print_Titles" localSheetId="5">王荣海!$2:$4</definedName>
  </definedNames>
  <calcPr calcId="144525"/>
</workbook>
</file>

<file path=xl/sharedStrings.xml><?xml version="1.0" encoding="utf-8"?>
<sst xmlns="http://schemas.openxmlformats.org/spreadsheetml/2006/main" count="1502" uniqueCount="614">
  <si>
    <t>疏附县2024年县级巩固拓展脱贫攻坚成果和乡村振兴项目库入库项目汇总表（计划库）</t>
  </si>
  <si>
    <t>序号</t>
  </si>
  <si>
    <t>项目库
编号</t>
  </si>
  <si>
    <t>项目名称</t>
  </si>
  <si>
    <t>项目
类别</t>
  </si>
  <si>
    <t>项目
子类型</t>
  </si>
  <si>
    <t>建设
性质</t>
  </si>
  <si>
    <t>实施地点</t>
  </si>
  <si>
    <t>主要建设内容</t>
  </si>
  <si>
    <t>建设
单位</t>
  </si>
  <si>
    <t>建设
规模</t>
  </si>
  <si>
    <t>合计</t>
  </si>
  <si>
    <t>资金规模及来源</t>
  </si>
  <si>
    <t>分管县领导</t>
  </si>
  <si>
    <t>项目主管
部门</t>
  </si>
  <si>
    <t>责任人</t>
  </si>
  <si>
    <t>绩效目标</t>
  </si>
  <si>
    <t>备注</t>
  </si>
  <si>
    <t>小计</t>
  </si>
  <si>
    <t>财政衔接资金</t>
  </si>
  <si>
    <t>其他涉农
整合资金</t>
  </si>
  <si>
    <t>地方政府
债券资金</t>
  </si>
  <si>
    <t>其他资金</t>
  </si>
  <si>
    <t>巩固拓展脱贫攻坚成果和乡村振兴</t>
  </si>
  <si>
    <t>以工
代赈</t>
  </si>
  <si>
    <t>少数
民族
发展</t>
  </si>
  <si>
    <t>欠发达
国有
农场</t>
  </si>
  <si>
    <t>欠发达
国有
林场</t>
  </si>
  <si>
    <t>欠发达
国有
牧场</t>
  </si>
  <si>
    <t>一</t>
  </si>
  <si>
    <t>产业发展</t>
  </si>
  <si>
    <t>sfx2024-003</t>
  </si>
  <si>
    <t>疏附县屠宰场能力提升项目</t>
  </si>
  <si>
    <t>精深加工</t>
  </si>
  <si>
    <t>改扩建</t>
  </si>
  <si>
    <t>吾库萨克镇4村</t>
  </si>
  <si>
    <t>总投资：450万元
主要建设内容：对现有屠宰场进行能力提升，熟食调理车间隔断预计900平方米、消防通道改造预计1000平方米，购置设备：带皮羊屠宰退毛、卧宰车间无害化处理、熟食调理车间油炸流水、预制菜桶装包装设备等。
项目建成后，固定资产量化到村集体所有，由资产收益村委托企业负责运营管理、维修、维护，每年按照固定资产不低于当年银行贷款利率的比例进行资产收益，收益资金主要用于增加村集体收入，支持小型基础设施建设或用于村集体公益事业，同时带动增加就业岗位。</t>
  </si>
  <si>
    <t>平方米</t>
  </si>
  <si>
    <t>阿布拉·阿西木</t>
  </si>
  <si>
    <t>农业农村局</t>
  </si>
  <si>
    <t>王兵</t>
  </si>
  <si>
    <t>经济效益：改造厂区1座，改造面积≥1900平方米，项目验收合格率100%，直接受益或带动就业脱贫人口（含监测帮扶对象）≥50人，群众满意度≥95%，项目建成后，固定资产量化到村集体所有，收益资金主要用于巩固拓展脱贫攻坚成果。
社会效益：将有利于形成完整的产业链条，促进产业升级，带动畜牧产业发展，同时带动本地就业，为地方社会发展起到良好的促进作用，将拉动全地区牛羊肉屠宰加工企业。</t>
  </si>
  <si>
    <t>sfx2024-011</t>
  </si>
  <si>
    <t>疏附县站敏乡（3）村日光温室提升改造项目（自治区示范村）</t>
  </si>
  <si>
    <t>种植业基地</t>
  </si>
  <si>
    <t>站敏乡3村</t>
  </si>
  <si>
    <t>总投资：780万元
建设内容：每座大棚投入4万元。对现有195座日光温室进行墙体加厚，对大棚上下风口改造，膜调整，卷帘机调整，电线路改造，对大棚采取防渗等措施，提高保温效果，配套水肥一体机提升生产效益。
项目建成后，固定资产量化到村集体所有，由资产收益村委托企业负责运营管理、维修、维护，每年按照固定资产不低于当年银行贷款利率的比例进行资产收益，收益资金主要用于增加村集体收入，支持小型基础设施建设或用于村集体公益事业，同时带动增加就业岗位。</t>
  </si>
  <si>
    <t>座</t>
  </si>
  <si>
    <t>王荣海</t>
  </si>
  <si>
    <t>站敏乡人民政府</t>
  </si>
  <si>
    <t>米尔萨力江·穆合塔尔</t>
  </si>
  <si>
    <t>经济效益：改造现有温室大棚30座，每座投入≤4万元，项目验收合格率100%，直接受益或带动就业脱贫人口（含监测帮扶对象）≥100人，群众满意度≥95%，项目建成后，固定资产量化到村集体所有，收益资金主要用于巩固拓展脱贫攻坚成果。
社会效益：不断巩固疏附县“菜篮子”发展方向，提升现有温室大棚产量及租金，对保障本地蔬菜供给，缓解喀什冬季蔬菜供应不足稳定菜价发挥重要的作用。</t>
  </si>
  <si>
    <t>sfx2024-012</t>
  </si>
  <si>
    <t>疏附县站敏乡（3）村温室大棚建设项目（自治区示范村）</t>
  </si>
  <si>
    <t>新建</t>
  </si>
  <si>
    <t>总投资：3000万元
建设内容：新建规格12*170米温室大棚30座（包含道路、水电暖及设施农业智能控制系统，搭建智能化农业管理系统，配套智能水肥、一体化系统、智能高压喷雾打药系统、监控系统、环控系统等）。
项目建成后，固定资产量化到村集体所有，由资产收益村委托企业负责运营管理、维修、维护，每年按照固定资产不低于当年银行贷款利率的比例进行资产收益，收益资金主要用于增加村集体收入，支持小型基础设施建设或用于村集体公益事业，同时带动增加就业岗位。项目由喀什裕名腾商贸限公司运营，每座日光温室资产价值约100万元，每座温室将按照6%（或者不低于银行同期利率）的比例收取租赁费用，每座温室约6万元，30座温室预计可获得180万元租金收益。</t>
  </si>
  <si>
    <t>经济效益：新建温室大棚30座，每座投入≤100万元，每座面积不低于2040平方，项目验收合格率100%，直接受益或带动就业脱贫人口（含监测帮扶对象）≥130人，群众满意度≥95%，项目建成后，固定资产量化到村集体所有，收益资金主要用于巩固拓展脱贫攻坚成果。
社会效益：逐步形成规模化、集约化产业群，不断巩固疏附县“菜篮子”发展方向，逐步实现产业结构转型，打造设施农业品牌，保障本地蔬菜供给。</t>
  </si>
  <si>
    <t>sfx2024-013</t>
  </si>
  <si>
    <t>石园镇农业产业园附属建设项目</t>
  </si>
  <si>
    <t>产业园</t>
  </si>
  <si>
    <t>石园镇8村</t>
  </si>
  <si>
    <t>总投资：300万元
建设内容：计划在石园镇农业产业园原有基础上对石园镇原约950座连片蔬菜拱棚进行改造升级、滴灌、供水管等设施。
项目建成后，固定资产量化到村集体所有，由资产收益村委托企业负责运营管理、维修、维护，每年按照固定资产不低于当年银行贷款利率的比例进行资产收益，收益资金主要用于增加村集体收入，支持小型基础设施建设或用于村集体公益事业，同时带动增加就业岗位。</t>
  </si>
  <si>
    <t>田皓</t>
  </si>
  <si>
    <t>石园镇人民政府</t>
  </si>
  <si>
    <t>阿布都克日木·麦麦提</t>
  </si>
  <si>
    <t>经济效益：改造现有大棚950座，每座投入≤3200元，项目验收合格率100%，直接受益或带动就业脱贫人口（含监测帮扶对象）≥70人，群众满意度≥95%，项目建成后，固定资产量化到村集体所有，收益资金主要用于巩固拓展脱贫攻坚成果。
社会效益：提升租金，便于蔬菜成熟后运输，可有效推进产业结构调整的进程，改善农民的基本生存、生活条件，增加农民收入。</t>
  </si>
  <si>
    <t>sfx2024-006</t>
  </si>
  <si>
    <t>疏附县乌帕尔镇樱桃示范基地建设项目</t>
  </si>
  <si>
    <t>林果业基地</t>
  </si>
  <si>
    <t>乌帕尔镇1村、5村、12村、13村、14村、16村、17村、19村</t>
  </si>
  <si>
    <t>总投资：305万元；
建设内容：在乌帕尔镇1村、10村、12村、16村、17村打造500亩樱桃种植基地。1、按照每亩55株标准采购3年嫁接苗木，每株苗木65元，并进行株距、行距3m*4m种植，苗木采购投入178.75万元；2、对需种植地块进行土地平整、铺设滴灌、水泵、蓄水池、变频器、电力设施等；深翻改土，沟宽100cm，深60cm左右，开沟后即可回填。回填时混以樱桃有机肥，表土放在底层，底土放在上层，然后充分灌水，使土沉实。每亩投入约2500元，投入资金125万元。项目实施后，资产移交到1村、10村、12村、16村、17村。</t>
  </si>
  <si>
    <t>亩</t>
  </si>
  <si>
    <t>帕夏姑丽·阿布力孜</t>
  </si>
  <si>
    <t>乌帕尔镇人民政府</t>
  </si>
  <si>
    <t>阿不都克比·毛拉</t>
  </si>
  <si>
    <t>经济效益：新定植≥1100亩樱桃种植基地，以租赁方式进行运营，适当降低租赁运营费用（前三年），第四年起每亩不低于1500元的标准（不含土地流转费），群众满意度≥95%，带动稳定就业及零散就业500人，项目建成后，固定资产量化到村集体所有，收益资金主要用于巩固拓展脱贫攻坚成果。
社会效益：樱桃种植确实实现了万元田预期效益目标，群众也通过种植樱桃切切实实打到了增收致富效果。乌帕尔大樱桃供不应求，继续扩大规范化种植规模，可进一步提高产量，促进增收。</t>
  </si>
  <si>
    <t>sfx2024-007</t>
  </si>
  <si>
    <t>塔什米里克乡2024年高质量木亚格杏树基地扩建建设</t>
  </si>
  <si>
    <t>塔什米里克乡1村</t>
  </si>
  <si>
    <t>总投资：650万元
建设内容：在塔什米里克乡1村扩建木亚格杏树基地1000亩左右，开沟、填土、土地平整、购买杏树苗木等，以及配套滴灌、沉沙池等，每亩投入6500元，共计投入资金650万元。
项目建成后，固定资产量化到村集体所有，由资产收益村委托企业负责运营管理、维修、维护，每年按照固定资产不低于当年银行贷款利率的比例进行资产收益，收益资金主要用于增加村集体收入，支持小型基础设施建设或用于村集体公益事业，同时带动增加就业岗位。</t>
  </si>
  <si>
    <t>吾拉木江·麦麦提</t>
  </si>
  <si>
    <t>塔什米里克乡人民政府</t>
  </si>
  <si>
    <t>阿布都艾尼江·雅森</t>
  </si>
  <si>
    <t>经济效益：新定植≥1000亩杏树基地，群众满意度≥95%，带动稳定就业及零散就业40人，固定资产量化到村集体所有，收益资金主要用于巩固拓展脱贫攻坚成果。
社会效益：鲜杏早年间的5元/公斤的收购价涨至25元/公斤，杏干由原来的30元/公斤的市场价涨至80-200元/公斤，仍然是供不应求。仅仅通过市场零售或者初加工杏干就可以售完，无法满足干果企业收购、精深加工等需求，市场前景良好。同时可以进一步增加绿化面积，推进当地环境质量提升。</t>
  </si>
  <si>
    <t>sfx2024-008</t>
  </si>
  <si>
    <t>铁日木乡木亚格杏特色林果种植基地建设项目</t>
  </si>
  <si>
    <t>铁日木乡3村</t>
  </si>
  <si>
    <t>总投资：380万元
建设内容：利用铁日木乡与塔什米里克乡交界处戈壁地发展戈壁经济林，把760亩地改造土壤换土，填土、每亩，新种植木亚格杏苗4M*5M，每亩40株，每株30元，配套地灌设施、沉砂池、泵房等附属设施，每亩5000元。
项目建成后，固定资产量化到村集体所有，由资产收益村委托企业负责运营管理、维修、维护，每年按照固定资产不低于当年银行贷款利率的比例进行资产收益，收益资金主要用于增加村集体收入，支持小型基础设施建设或用于村集体公益事业，同时带动增加就业岗位。</t>
  </si>
  <si>
    <t>姑力米热·艾海提</t>
  </si>
  <si>
    <t>铁日木乡人民政府</t>
  </si>
  <si>
    <t>朱明远</t>
  </si>
  <si>
    <t>经济效益：新定植≥760亩杏树基地，群众满意度≥95%，带动稳定就业及零散就业40人，项目建成后，固定资产量化到村集体所有，收益资金主要用于巩固拓展脱贫攻坚成果。
社会效益：仅仅通过市场零售或者初加工杏干就可以售完，无法满足干果企业收购、精深加工等需求，市场前景良好。同时可以进一步增加绿化面积，推进当地环境质量提升。</t>
  </si>
  <si>
    <t>sfx2024-018</t>
  </si>
  <si>
    <t>疏附县果蔬储备库项目</t>
  </si>
  <si>
    <t>产地初加工和精深加工</t>
  </si>
  <si>
    <t>吾库萨克镇7村</t>
  </si>
  <si>
    <t>总投资：4000万元
建设内容：项目预计总占地40亩，计划建设3000平米加工厂房、3000平米储存厂房、4000平米果浆深加工分装区、3000平米原辅料储存厂房，配套水、电等附属设施。
项目建成后，固定资产量化到村集体所有，由资产收益村委托企业负责运营管理、维修、维护，每年按照固定资产不低于当年银行贷款利率的比例进行资产收益，收益资金主要用于增加村集体收入，支持小型基础设施建设或用于村集体公益事业，同时带动增加就业岗位。</t>
  </si>
  <si>
    <t>杨军</t>
  </si>
  <si>
    <t>商工信局</t>
  </si>
  <si>
    <t>玉素甫·艾力</t>
  </si>
  <si>
    <t>经济效益：新建厂房≥13000平方米，项目验收合格率100%，直接受益或带动就业脱贫人口（含监测帮扶对象）≥30人，群众满意度≥95%，项目建成后，固定资产量化到村集体所有，收益资金主要用于巩固拓展脱贫攻坚成果。
社会效益：进一步完善林果精深加工条件，进一步提升我县林果产品附加值，项目建成后拟交由喀什慕峰酒业有限责任公司运营，实现年处理鲜果2万吨，对延伸林果产业链，扶持本地企业都有促进意义。</t>
  </si>
  <si>
    <t>sfx2024-019</t>
  </si>
  <si>
    <t>疏附县果脯（蜜饯）果干精深加工建设项目</t>
  </si>
  <si>
    <r>
      <rPr>
        <sz val="16"/>
        <color rgb="FF000000"/>
        <rFont val="方正仿宋_GBK"/>
        <charset val="134"/>
      </rPr>
      <t>木什乡</t>
    </r>
    <r>
      <rPr>
        <sz val="16"/>
        <color rgb="FF000000"/>
        <rFont val="Times New Roman"/>
        <charset val="0"/>
      </rPr>
      <t>7</t>
    </r>
    <r>
      <rPr>
        <sz val="16"/>
        <color rgb="FF000000"/>
        <rFont val="方正仿宋_GBK"/>
        <charset val="134"/>
      </rPr>
      <t>村</t>
    </r>
  </si>
  <si>
    <t>总投资：1500万元
结合我县特色林果发展情况，计划在木什乡7村新建农副产品加工厂一座，建设不少于4000平方米厂房，购置果干加工生产线1条、果脯蜜饯生产线2条，配套水、电等相关设施设备。
项目建成后，固定资产量化到村集体所有，由资产收益村委托企业负责运营管理、维修、维护，每年按照固定资产不低于当年银行贷款利率的比例进行资产收益，收益资金主要用于增加村集体收入，支持小型基础设施建设或用于村集体公益事业，同时带动增加就业岗位。</t>
  </si>
  <si>
    <t>木什乡人民政府</t>
  </si>
  <si>
    <t>喀斯木江·麦麦提</t>
  </si>
  <si>
    <t>经济效益：新建厂房≥4000平方米，项目验收合格率100%，直接受益或带动就业脱贫人口（含监测帮扶对象）≥100人，群众满意度≥95%，项目建成后，固定资产量化到村集体，收益资金主要用于巩固拓展脱贫攻坚成果。
社会效益：林果业是我县的一个优势产业，也是农民增收的另一主要产业。该项目加工的原材料主要来源于收购喀什周边、疏附县及木什辖区内的红枣、杏子、桃子、西梅、苹果等农副产品，项目建成后拟交由新疆西圣果业有限责任公司运营，实现年消化原材料约为8000吨。</t>
  </si>
  <si>
    <t>sfx2024-001</t>
  </si>
  <si>
    <t>仓储物流集散中心建设项目</t>
  </si>
  <si>
    <t>帮扶车间</t>
  </si>
  <si>
    <t>石园镇4村</t>
  </si>
  <si>
    <t>总投资：8000万元
建设内容：新建20000平方米标准化厂房及水、电、暖、消防等基础配套设施。
项目建成后，固定资产量化到村集体所有，由资产收益村委托企业负责运营管理、维修、维护，每年按照固定资产不低于当年银行贷款利率的比例进行资产收益，收益资金主要用于增加村集体收入，支持小型基础设施建设或用于村集体公益事业，同时带动增加就业岗位。该项目建成由县级招商引资企业进行运营，目前共计三家企业需求1.8万平方米厂房，其中：纺织服装1家(10000平方米)、新能源新材料1家(5000平方米)、数智制造1家(3000平方米)。</t>
  </si>
  <si>
    <t>经济效益：新建标准化厂房≥20000平米，直接受益或带动就业脱贫人口（含监测帮扶对象）≥500人，项目验收合格率100%，群众满意度≥95%，项目建成后，固定资产量化到村集体所有，收益资金主要用于巩固拓展脱贫攻坚成果。
社会效益：建设标准化厂房是区域性工业发展的硬性需求，也是较为稳定的收益来源，在增长县城税收的同时还可通过资产租赁增加村集体收入。</t>
  </si>
  <si>
    <t>sfx2024-020</t>
  </si>
  <si>
    <t>疏附县乌帕尔镇喀拉巴什（1）村厂房建设项目</t>
  </si>
  <si>
    <t>乌帕尔镇1村</t>
  </si>
  <si>
    <t>总投资：500万元
建设内容：在乌帕尔镇1村建设2000㎡的厂房及相关附属配套设施。包括水、电、暖、消防及80㎡业务用房等基础配套设施。
项目建成后，固定资产量化到村集体所有，由资产收益村委托企业负责运营管理、维修、维护，每年按照固定资产不低于当年银行贷款利率的比例进行资产收益，收益资金主要用于增加村集体收入，支持小型基础设施建设或用于村集体公益事业，同时带动增加就业岗位。</t>
  </si>
  <si>
    <t>经济效益：新建厂房≥2000平方米，项目验收合格率100%，直接受益或带动就业脱贫人口（含监测帮扶对象）≥130人，群众满意度≥95%，项目建成后，固定资产量化到村集体所有，收益资金主要用于巩固拓展脱贫攻坚成果。
社会效益：乌帕尔镇微小产业园区现有穗缘核桃加工合作社需求2000平米厂房，目前穗缘合作社占地40亩，年核桃加工3000吨以上，项目建成后拟交由穗缘核桃加工合作社运营，对延伸林果产业链，调整产业结构，提升附加值都有积极作用。</t>
  </si>
  <si>
    <t>sfx2024-022</t>
  </si>
  <si>
    <t>水产保鲜物流配送中心建设项目</t>
  </si>
  <si>
    <t>市场建设</t>
  </si>
  <si>
    <t>总投资：2500万元
建设内容：新建水产海鲜展示、交易、加工区钢结构大厅12000㎡，及保鲜设备、恒温设备、水质洁净设备、展示设备、加工设备等。
项目建成后，固定资产量化到村集体所有，由资产收益村委托企业负责运营管理、维修、维护，每年按照固定资产不低于当年银行贷款利率的比例进行资产收益，收益资金主要用于增加村集体收入，支持小型基础设施建设或用于村集体公益事业，同时带动增加就业岗位。</t>
  </si>
  <si>
    <t>经济效益：新建钢结构大厅≥12000平米，项目验收合格率100%，直接受益或带动就业脱贫人口（含监测帮扶对象）≥150人，群众满意度≥95%，项目建成后，固定资产量化到村集体所有，收益资金主要用于巩固拓展脱贫攻坚成果。
社会效益：一市两县一级批发市场还没有水产、海鲜批发的专门区域，项目的实施为补齐此块缺口，完善农批市场批发功能区的需要。</t>
  </si>
  <si>
    <t>sfx2024-023</t>
  </si>
  <si>
    <t>冷链物流集配中心建设项目</t>
  </si>
  <si>
    <t>农产品仓储保鲜冷链基础设施建设</t>
  </si>
  <si>
    <t>总投资：5600万元
建设内容：新建11000平方米仓储用房（含2700平方米冷库），4000平方米配送中心，及其附属配套设施。
项目建成后，固定资产量化到村集体所有，由资产收益村委托企业负责运营管理、维修、维护，每年按照固定资产不低于当年银行贷款利率的比例进行资产收益，收益资金主要用于增加村集体收入，支持小型基础设施建设或用于村集体公益事业，同时带动增加就业岗位。</t>
  </si>
  <si>
    <t>经济效益：新建仓储≥11000平米、配送中心≥6500平米，项目验收合格率100%，直接受益或带动就业脱贫人口（含监测帮扶对象）≥200人，群众满意度≥95%，项目建成后，固定资产量化到村集体所有，收益资金主要用于巩固拓展脱贫攻坚成果。
社会效益：项目建成后将全面完善市场服务功能，满足农产品进出口贸易和果蔬供应基地需要，目前疆南农批市场经营管理公司已与喀什库克兰市场商铺、曙光农博城商铺经营户签订意向协议500余家，乌鲁木齐、阿克苏等商户50余家，入驻意向强烈。</t>
  </si>
  <si>
    <t>sfx2024-024</t>
  </si>
  <si>
    <t>疏附县2024年乌帕尔镇现代农业产业园建设项目</t>
  </si>
  <si>
    <t>总投资：4200万元
建设内容：新建大拱棚30座，长度约160米，宽度约24米，高度约6米，配套棚膜、棉被、防虫网、卷帘机、卷膜器、压膜带，及供水管网、供电线路、道路、沉砂池、智能水肥一体化设备等附属设施，平均每座140万元。
项目建成后，固定资产量化到村集体所有，由资产收益村委托企业负责运营管理、维修、维护，每年按照固定资产不低于当年银行贷款利率的比例进行资产收益，收益资金主要用于增加村集体收入，支持小型基础设施建设或用于村集体公益事业，同时带动增加就业岗位。</t>
  </si>
  <si>
    <t>王科应</t>
  </si>
  <si>
    <t>逐步形成规模化、集约化产业群，逐步实现产业结构转型，打造设施农业品牌，新建温室大棚30座，每座投入≤140万元，每座面积不低于3840平方，项目验收合格率100%，直接受益或带动就业脱贫人口（含监测帮扶对象）≥140人，群众满意度≥95%，项目建成后，固定资产量化到村集体所有，收益资金主要用于巩固拓展脱贫攻坚成果。</t>
  </si>
  <si>
    <t>sfx2024-086</t>
  </si>
  <si>
    <t>疏附县乌帕尔镇、站敏乡2024年土地平整项目</t>
  </si>
  <si>
    <t>乌帕尔镇、站敏乡</t>
  </si>
  <si>
    <t>总投资：2491.56万元
建设内容：在疏附县乌帕尔镇、站敏乡实施土地平整14891.9亩，其中：乌帕尔镇实施土地平整6060.77亩，投资1054.3万元，站敏乡实施土地平整8831.13亩，投资1437.15万元。</t>
  </si>
  <si>
    <t>塔伊尔·喀吾力</t>
  </si>
  <si>
    <t>平整面积≤14891.9亩。通过项目实施，完善农村生产条件、道路、水利等基础设施，进一步为村级产业发展提供有力保障，实现村级产业提质增效，项目实施过程中可解决临时就业50人，月工资3000-5000元。</t>
  </si>
  <si>
    <t>sfx2024-032</t>
  </si>
  <si>
    <t>疏附县壮大村集体经济项目</t>
  </si>
  <si>
    <t>兰干镇2、11村、石园镇8、16村、石园镇17、18村</t>
  </si>
  <si>
    <t>总投资：478.26万元
建设内容：1.兰干镇2、11村计划分别投入79.71万元（共计159.42万元），对兰干镇440亩集体土地进行高标准农田改造，建设内容包括滴灌设施、土壤改良、温控风控智慧化设施建设；
2.石园镇8、16村计划整合2个村159.42万项目资金在石园镇政府十字路口（卫生院斜对面）修建12间560平方米商铺；石园镇17、18村计划整合2个村159.42万项目资金在石园镇肖尔（7）村十字路口（小市场对面）修建12间560平方米商铺。</t>
  </si>
  <si>
    <t>个</t>
  </si>
  <si>
    <t>杨军、田皓</t>
  </si>
  <si>
    <t>兰干镇人民、石园镇人民政府</t>
  </si>
  <si>
    <t>麦麦提卡日·阿布力米提、阿布都克热木·麦麦提</t>
  </si>
  <si>
    <t>经济效益：通过开展高标准农田建设和新建商铺，拓宽村集体经济增收渠道，增强造血功能，提升村集体经营性收入，项目建成后预计每年每村均可增收6.5万元。
联农带农效益：通过项目实施，优先雇佣本地农民，项目实施过程中预计能够解决零散工20人，月均工资3000元，项目工期内累计可增收24万元，人均1.2万元。项目受益脱贫巩固人口满意度预计能达到95%以上，项目（工程）验收合格率100%。</t>
  </si>
  <si>
    <t>sfx2024-087</t>
  </si>
  <si>
    <t>疏附县壮大村集体经济项目（二期）</t>
  </si>
  <si>
    <t>总投资：138万元
建设内容：1.总投资92万元，为石园镇8村、16村、17村、18村分别购置一台收割机、打包机，每村23万元，共计92万元。
2.投资46万元，为兰干镇2村、11村分别建设一座日光温室（温室主体长度不低于40米，宽度不小于8米），每村23万元，共计46万元。</t>
  </si>
  <si>
    <t>杨军
田皓</t>
  </si>
  <si>
    <t>兰干镇人民政府、石园镇人民政府</t>
  </si>
  <si>
    <t>sfx2024-014</t>
  </si>
  <si>
    <t>疏附县站敏乡（8）村商铺建设项目（自治区示范村）</t>
  </si>
  <si>
    <t>站敏乡8村</t>
  </si>
  <si>
    <t>总投资：750万元
建设内容：按照市场价2500元每平方（含通水、通电、供暖、污水管网、消防、化粪池、变压器等附属设施）在8村6组连片新建约3000平方米商铺。（项目建设地点为站敏乡8村，位于乡镇中心经济圈，人流量约8000人，占地约34.28亩，该地块区位优势明显，商铺建设框架结构两层，平面呈“L”型布局，商铺共29间。）
项目建成后，固定资产量化到村集体所有，由资产收益村委托企业负责运营管理、维修、维护，每年按照固定资产不低于当年银行贷款利率的比例进行资产收益，收益资金主要用于增加村集体收入，支持小型基础设施建设或用于村集体公益事业，同时带动增加就业岗位。</t>
  </si>
  <si>
    <t>经济效益：新建商铺面积≥3000平方，每平方投入≤2500元，项目验收合格率100%，直接受益或带动就业脱贫人口（含监测帮扶对象）≥100人，群众满意度≥95%，项目建成后，固定资产量化到村集体所有，收益资金主要用于巩固拓展脱贫攻坚成果。
社会效益：现有店铺远法满足群众日常需求，且站敏毗邻县城、通达石园镇、兰干镇、木什乡，加强乡镇商业体系建设，对促进农村消费、构建新发展格局具有重要意义。</t>
  </si>
  <si>
    <t>sfx2024-033</t>
  </si>
  <si>
    <t>疏附县产业扶持以奖代补项目</t>
  </si>
  <si>
    <t>站敏乡、兰干镇、木什乡、吾库萨克镇、托克扎克镇、石园镇、布拉克苏乡、铁日木乡、塔什米力克乡、乌帕尔镇、园艺场、林场、良种场</t>
  </si>
  <si>
    <t>总投资：6291.649035万元
建设内容：对1.4万户监测对象、脱贫户开展到户产业扶持，按照种植业（关键技术运用-节水灌溉30元每亩）、畜牧业（自繁良种母畜-3000元每头、饲草料补助-50元每吨）、林果业（桃-400元每亩、杏-400元每亩、樱桃-400元每亩）、庭院经济（1000元每亩）进行补助，先干后补，干好再补，验收合格后，根据合格户数申请资金通过一卡通打卡发放。兰干镇总投资327.4376万元，木什乡总投资608.41万元，石园镇总投资861.5459万元，铁日木乡总投资318.6042万元，乌帕尔镇总投资1417.726595万元，吾库萨克镇总投资37.55万元，站敏乡总投资290.2846万元，布拉克苏乡总投资447.2349万元，托克扎克镇总投资211.7263万元，塔什米里克乡总投资1755.74794万元，林场总投资15.381万元。</t>
  </si>
  <si>
    <t>户</t>
  </si>
  <si>
    <t>各乡镇</t>
  </si>
  <si>
    <t>各乡镇长</t>
  </si>
  <si>
    <t>通过实施以奖代补项目，对纳入全国防止返贫监测和衔接推进乡村振兴信息系统管理、参与发展特色优势产业且符合奖补条件的脱贫人口和监测对象家庭进行精准帮扶，优先扶持有劳动能力且人均纯收入万元以下的脱贫人口和监测对象家庭。发挥奖补资金激励作用，调动脱贫人口和监测对象发展产业的积极性、主动性。</t>
  </si>
  <si>
    <t>sfx2024-004</t>
  </si>
  <si>
    <t>疏附县站敏乡（8）村生猪养殖小区项目</t>
  </si>
  <si>
    <t>养殖业基地</t>
  </si>
  <si>
    <t>乌帕尔1村</t>
  </si>
  <si>
    <t>总投资：560万元
建设内容：按0.5万头生猪养殖规模，其中母猪数量1200头（能繁母猪800头、后备母猪400头），新建哺乳母猪舍20*60米2栋，并配套漏缝地板约1000平方米、通暖、母子栏、粪沟等附属设施，新建沼液塘48000立方米并做防渗处理。项目建设地点为乌帕尔1村，项目建成后资产归站敏乡8村所有。
项目建成后，固定资产量化到村集体所有，由资产收益村委托企业负责运营管理、维修、维护，每年按照固定资产不低于当年银行贷款利率的比例进行资产收益，收益资金主要用于增加村集体收入，支持小型基础设施建设或用于村集体公益事业，同时带动增加就业岗位。</t>
  </si>
  <si>
    <t>为提高商品猪生产效率、降低生产成本，新建圈舍不少于≥2400平米，漏缝地板约1000平方米，项目验收合格率100%，直接受益或带动就业脱贫人口（含监测帮扶对象）≥60人，群众满意度≥95%，项目建成后，固定资产量化到村集体所有，收益资金主要用于巩固拓展脱贫攻坚成果。</t>
  </si>
  <si>
    <t>sfx2024-034</t>
  </si>
  <si>
    <t>疏附县站敏乡牛养殖小区配套设施建设项目</t>
  </si>
  <si>
    <t>站敏乡20村</t>
  </si>
  <si>
    <t>总投资：100万元；                                     
建设内容：对站敏乡已建成的养殖小区配套相关完善基础设施，其中包括配套200KVA变压器2座、配电柜2套及相关配套设施；为养殖小区安装水管约2公里，增压泵2个及其他附属；为养殖小区配套宽4米，长约1500米沙砾通达路，资产移交到站敏乡20村。</t>
  </si>
  <si>
    <t>为进一步用好现有养殖小区及提升效益，配套200KVA变压器2座、配电柜2套，水管约2公里，增压泵2个，配套宽4米，长约1500米沙砾通达路，项目受益脱贫巩固人口满意度预计能达到95%以上，项目（工程）验收合格率100%。</t>
  </si>
  <si>
    <t>sfx2024-035</t>
  </si>
  <si>
    <t>塔什米里克乡1村农业基础设施配套建设项目</t>
  </si>
  <si>
    <t>总投资：300万元
建设内容：计划投入资金300万元，为塔什米里克乡1村不少于800亩林果配套滴灌系统及必要的配套设施，修建砂砾路道路2公里（不少于6米宽），铺设低压线路不少于6.2公里及必要的附属设施。</t>
  </si>
  <si>
    <t>公里</t>
  </si>
  <si>
    <t>进一步完善疏附县塔什米里克乡木亚格杏基地的滴灌系统、道路、电力等附属设施配套，进一步发展疏附县特色林果。配套滴灌系统，砂砾路道路2公里（不少于6米宽），铺设低压线路不少于6.2公里，项目受益脱贫巩固人口满意度预计能达到95%以上，项目（工程）验收合格率100%。</t>
  </si>
  <si>
    <t>sfx2024-036</t>
  </si>
  <si>
    <t>疏附县木什乡9村基础设施配套项目（二期）</t>
  </si>
  <si>
    <t>木什乡9村</t>
  </si>
  <si>
    <r>
      <rPr>
        <sz val="16"/>
        <rFont val="仿宋"/>
        <charset val="134"/>
      </rPr>
      <t>总投资：162.86万元
建设内容：主要为埋设φ315PE100级管道1171m，φ160PE100级管道2503m,φ110PE100级管道1162m，φ90PE100级管道1688m，φ63PE100级管道6894m，修建检查井10座，排水井17座，管道土方开挖回填2.89万m</t>
    </r>
    <r>
      <rPr>
        <sz val="16"/>
        <rFont val="宋体"/>
        <charset val="134"/>
      </rPr>
      <t>³</t>
    </r>
    <r>
      <rPr>
        <sz val="16"/>
        <rFont val="仿宋"/>
        <charset val="134"/>
      </rPr>
      <t>，总投资为162.86万元。</t>
    </r>
  </si>
  <si>
    <t>水利局</t>
  </si>
  <si>
    <t>阿布都热合曼·达吾提</t>
  </si>
  <si>
    <t>进一步完善疏附县木什乡9村蔬菜融合产业园的附属设施配套，充分发挥日光温室作用，进一步发展疏附县蔬菜种植业，铺设管道不少于13.42公里，项目受益脱贫巩固人口满意度预计能达到95%以上，项目（工程）验收合格率100%。</t>
  </si>
  <si>
    <t>sfx2024-037</t>
  </si>
  <si>
    <t>疏附县2024年突发严重困难户小额贷款贴息项目</t>
  </si>
  <si>
    <t>小额贷款贴息</t>
  </si>
  <si>
    <t>总投资：10万元
建设内容：为突发严重困难户小额贷款按季度贴息。</t>
  </si>
  <si>
    <t>通过小额贷款贴息减轻农户产业发展负担，刺激推动农户产业发展，不断巩固脱贫攻坚成果，衔接推进乡村振兴，激发脱贫户及监测对象内生动力，发展畜禽养殖、农产品种植等产业，发放贷款贴息，项目受益脱贫巩固人口满意度预计能达到95%以上。</t>
  </si>
  <si>
    <t>sfx2024-038</t>
  </si>
  <si>
    <t>疏附县2024年小额贷款贴息项目</t>
  </si>
  <si>
    <t>总投资：1750万元
建设内容：持续对全县脱贫户及边缘易致贫户的小额信贷资金进行按季贴息。</t>
  </si>
  <si>
    <t>sfx2024-096</t>
  </si>
  <si>
    <t>疏附县屠宰场能力提升项目（二期）</t>
  </si>
  <si>
    <t>总投资：15万元
建设内容：对现有屠宰场进行能力提升，为保证屠宰场深加工车间设备正常运行，配套双螺杆空气压缩机一套及纯水处理设备一套。</t>
  </si>
  <si>
    <t>sfx2024-097</t>
  </si>
  <si>
    <t>疏附县引进良种能繁母牛补助项目</t>
  </si>
  <si>
    <t>总投资：2184.1262万元
建设内容：对全县入全国防止返贫脱贫户和监测帮扶对象，有发展条件、发展愿望的帮扶对象均能享受购买能繁母牛补贴，当年购买并饲养3个月以上的良种能繁母牛，按照成交价格的40%进行补助，每头能繁母牛补助金额不超过4000元（成交价1万元以上的按照自治区文件要求补助4000元），经县级验收合格后通过一卡通兑付补贴资金。共补助7295头牛，涉及资金2184.1262万元，其中：石园镇711头牛，总投资203.0592万元；吾库萨克镇7头牛，总投资1.292万元；塔什米里克乡2795头牛，总投资751.1484万元；布拉克苏乡1977头牛，总投资649.2682万元；站敏乡166头牛，总投资43.316万元；木什乡508头牛，总投资148.1964万元；乌帕尔镇443头牛，总投资135万元；托克扎克镇70头牛，总投资22.51万元；园艺场7头牛，总投资2.388万元；良种场3头牛，总投资1.2万元；林场9头牛，总投资2.66万元；铁日木乡228头牛，总投资83.188万元；兰干镇371头牛，总投资140.9万元。</t>
  </si>
  <si>
    <t>sfx2024-098</t>
  </si>
  <si>
    <t>布拉克苏乡2024年产业扶持以奖代补项目（二期）</t>
  </si>
  <si>
    <t>布拉克苏乡</t>
  </si>
  <si>
    <t>总投资：261.815万元
建设内容：对布拉克苏乡649户监测对象、脱贫户开展到户产业扶持，进行补助，先干后补，干好再补，验收合格后，根据合格户数申请资金通过一卡通打卡发放。其中：畜牧业839头牛251.7万元、饲草料143吨0.715万元，林果业3亩（桃树）0.12万元，庭院经济82.1亩9.28万元。</t>
  </si>
  <si>
    <t>吾买尔艾力·帕萨尔</t>
  </si>
  <si>
    <t>布拉克苏乡人民政府</t>
  </si>
  <si>
    <t>阿布都热合曼·买海提</t>
  </si>
  <si>
    <t>sfx2024-099</t>
  </si>
  <si>
    <t>站敏乡3村螺纹布件厂新建厂房项目</t>
  </si>
  <si>
    <t>就业项目</t>
  </si>
  <si>
    <t>总投资：113.983461万元                                     
建设内容：为促站敏乡3村产业调整，鼓励少数民族产业发展，增加群众就业岗位，新建钢结构厂房1座（包含土地平整、地面硬化、水电暖等基础配套设施）。</t>
  </si>
  <si>
    <t>二</t>
  </si>
  <si>
    <t>sfx2024-039</t>
  </si>
  <si>
    <t>临时公益性岗位项目</t>
  </si>
  <si>
    <t>公益性岗位</t>
  </si>
  <si>
    <t>总投资：340.2万元
建设内容：为乡镇脱贫户、监测帮扶对象、边缘易致贫户、突发严重困难户设置不超过350个临时公益性岗位，给每人每月发放不超过1620元岗位津贴，发放时长不超过6个月。</t>
  </si>
  <si>
    <t>刘保忠</t>
  </si>
  <si>
    <t>人社局</t>
  </si>
  <si>
    <t>邓飞</t>
  </si>
  <si>
    <t>项目实施后受益脱贫巩固人数预计能达到218人，有效减轻返乡在乡的脱贫户和监测帮扶家庭劳动力经济压力，保障脱贫户和监测帮扶家庭劳动力持续受益，进一步巩固拓展脱贫攻坚成果。受益脱贫人口和监测帮扶家庭劳动力满意度预计能达到95%。</t>
  </si>
  <si>
    <t>sfx2024-040</t>
  </si>
  <si>
    <t>疏附县2024年公益性岗位补助项目</t>
  </si>
  <si>
    <t>总投资：622.08万元
建设内容：新开发320个公益性岗位，对320名疏附县籍监测帮扶对象公益性岗位进行补助，补助标准为每人每月1620元，全年总投资622.08万元。</t>
  </si>
  <si>
    <t>人</t>
  </si>
  <si>
    <t>通过项目实施，为800名疏附县籍脱贫家庭及监测帮扶对象提供就业岗位，解决就业难的问题，对暂时无法外出务工的脱贫劳动力及监测帮扶劳动力，受益脱贫巩固人口满意度预计达到95%。</t>
  </si>
  <si>
    <t>sfx2024-042</t>
  </si>
  <si>
    <t>交通补助项目</t>
  </si>
  <si>
    <t>交通费补助</t>
  </si>
  <si>
    <t>总投资855万元，此次安排40万元。对2024年赴外地转移连续就业3个月以上的脱贫人口和监测户家庭人口，疆外赴内蒙古自治区、宁夏回族自治区、甘肃省、青海省、山西省、四川省、云南省、陕西省、重庆市、贵州省1500元/人/年，其余省市2000元/人/年，疆内跨地州市（含兵团）赴阿克苏地区、和田地区、克州、巴州700元/人/年，其余地州1000元/人/年，地区内跨县市赴喀什市、疏勒县、草湖镇100元/人/年，喀什地区其他县市及农三师其余团场按照200/人/年。</t>
  </si>
  <si>
    <t>为脱贫户、监测对象家庭减轻经济负担，激发促就业内生动力。收益脱贫人口≥200人，疆内补助标准≤500元，疆外补助标准≤1000元。受益就业符合条件的脱贫巩固人员满意度预计能达到95%。</t>
  </si>
  <si>
    <t>sfx2024-041</t>
  </si>
  <si>
    <t>疏附县农村道路管护人员补助</t>
  </si>
  <si>
    <t>总投资：853.2万元
建设内容：为脱贫户（监测帮扶对象）或易地搬迁家庭中的711人发放农村道路管护人员补助资金，每人每月1000元。</t>
  </si>
  <si>
    <t>交通局</t>
  </si>
  <si>
    <t>玉苏普江·图尔贡</t>
  </si>
  <si>
    <t>实现711人帮扶对象稳定就业，全年收入增加853.2万元。完成疏附县1558公里农村道路日常养护管理工作，将加快推进我县农村道路发展，有效改善道路公路及其附属设施，推进全县乡村道路规范化发展、协调发展、安全发展和引导发展，受益脱贫巩固人口满意度预计达到95%。</t>
  </si>
  <si>
    <t>三</t>
  </si>
  <si>
    <t>乡村建设</t>
  </si>
  <si>
    <t>sfx2024-044</t>
  </si>
  <si>
    <t>疏附县石园镇建设农村污水管网项目</t>
  </si>
  <si>
    <t>乡村建设行动</t>
  </si>
  <si>
    <t>农村污水治理</t>
  </si>
  <si>
    <t>石园镇8村、9村</t>
  </si>
  <si>
    <t>总投资：2300万元
建设内容：1.计划在石园镇8村新建排污系统约17公里及配套检查井、化粪池、入户管网等相关附属设施，并对建设中损坏的基础设施进行复原，计划投入1200万元。（目前县城主管网已铺设至石园镇9村中学附近）
2.在石园镇9村新建排污系统约10公里及配套检查井、化粪池、入户管网等相关附属设施，并对建设中损坏的基础设施进行复原，计划投入1100万元。（目前县城主管网已铺设至石园镇9村中学附近）</t>
  </si>
  <si>
    <t>通过项目实施，强化农村污染源头控制与治理，实现农村生活污水有序排放，整体完善了农村人居环境，提升地下水水质，提高了农村污水治理率，推动打造了生态宜居的农村居住环境，覆盖1000户农户，受益群众满意度达到95%以上。</t>
  </si>
  <si>
    <t>sfx2024-045</t>
  </si>
  <si>
    <t>疏附县站敏乡农村污水治理项目（自治区重点示范村）</t>
  </si>
  <si>
    <t>站敏乡3村、8村</t>
  </si>
  <si>
    <t>总投资：3990万元
建设内容：1.为改善农村人居环境，提高农村居民生活生产质量，接通县城镇管网，铺设排水主管网约7公里，管径DN600-500,修建化粪池、检查井等配套附属设施，每公里造价约160万元；预计投入1120万元。
2.为改善农村人居环境，提高农村居民生活生产质量，依托站敏乡3村区位优势，新建排水管道约26.1公里，管径DN500-DN150,其中：排水主管道约5.3公里，分支管网约11.2公里，入户管网约9.6公里、修建化粪池、检查井等配套附属设施，计划投入1350万元。
3.为改善农村人居环境，提高农村居民生活生产质量，为站敏乡8村，新建排水管网约31.48公里，管径DN500-DN150,其中：排水主管网5.5公里，分支管网14.38公里，入户管网约11.6公里等，修建化粪池、检查井等配套附属设施，计划投入1520万元。</t>
  </si>
  <si>
    <t>通过项目实施，强化农村污染源头控制与治理，实现农村生活污水有序排放，整体完善了农村人居环境，提升地下水水质，提高了农村污水治理率，同时解决乡政府驻地附近的污水处理，推动打造了生态宜居的农村居住环境，覆盖不少于1500户农户，受益群众满意度达到95%以上。</t>
  </si>
  <si>
    <t>sfx2024-046</t>
  </si>
  <si>
    <t>站敏乡小型污水管网建设项目（地区示范村）</t>
  </si>
  <si>
    <t>站敏乡18村</t>
  </si>
  <si>
    <t>总投资：453.2万元
建设内容：为站敏乡18村建设农村小型污水管网，铺设约12公里管网，2.1公里支管网，配套化粪池等附属，污水处理达到自治区城市污水排放标准，配套抽渣车、管道疏通清洗车和小型管道疏通器，水电维修设备等，建设252户，资金403.2万元，配套设备50万元，总计453.2万元。</t>
  </si>
  <si>
    <t>通过项目实施，强化农村污染源头控制与治理，实现农村生活污水有序排放，整体完善了农村人居环境，提升地下水水质，提高了农村污水治理率，推动打造了生态宜居的农村居住环境，覆盖252户农户，受益群众满意度达到95%以上。</t>
  </si>
  <si>
    <t>sfx2024-047</t>
  </si>
  <si>
    <t>铁日木乡小型污水管网建设项目（地区示范村）</t>
  </si>
  <si>
    <t>铁日木乡1村</t>
  </si>
  <si>
    <r>
      <rPr>
        <sz val="16"/>
        <rFont val="仿宋"/>
        <charset val="134"/>
      </rPr>
      <t>总投资：427.6万元
建设内容：新建污水排水管网8公里（规格：DN200-400HDPE双壁波纹管）及小型污水处理设备（规格：日处理能力15-90m</t>
    </r>
    <r>
      <rPr>
        <sz val="16"/>
        <rFont val="宋体"/>
        <charset val="134"/>
      </rPr>
      <t>³</t>
    </r>
    <r>
      <rPr>
        <sz val="16"/>
        <rFont val="仿宋"/>
        <charset val="134"/>
      </rPr>
      <t>/d），覆盖236户，投资377.6万元；配套抽渣车、管道疏通清洗车和小型管道疏通器，水电维修设备等，投资50万元，总投资427.6万元。</t>
    </r>
  </si>
  <si>
    <t>通过项目实施，强化农村污染源头控制与治理，实现农村生活污水有序排放，整体完善了农村人居环境，提升地下水水质，提高了农村污水治理率，推动打造了生态宜居的农村居住环境，覆盖236户农户，受益群众满意度达到95%以上。</t>
  </si>
  <si>
    <t>sfx2024-048</t>
  </si>
  <si>
    <t>疏附县站敏乡（3）村人居环境整治项目（自治区示范村建设）</t>
  </si>
  <si>
    <t>村容村貌提升</t>
  </si>
  <si>
    <t>总投资：120万元
建设内容：1、道路提升项目，对站敏乡3村村组道路提升约6公里，包括对路面修复、硬化、拓宽及相关附属配套等。2、采购生活垃圾分类收集房3座，参数6米*3.2米*3米。</t>
  </si>
  <si>
    <t>道路建设可改善出行环境，提升道路安全系数，垃圾收集房通过配备垃圾收集设备，规范垃圾定点，分类投放，有效解决生活垃圾处理问题，不断提升人居环境整治，实现垃圾分类和变废为宝，为人民创造美好的生活条件，提升农民生活幸福感。预计可带动零散就业45人，受益农户1900余人，道路提升6公里，项目验收合格率100%，受益群众满意度达到95%以上。</t>
  </si>
  <si>
    <t>sfx2024-049</t>
  </si>
  <si>
    <t>疏附县站敏（8）村人居环境整治项目
（自治区示范村建设）</t>
  </si>
  <si>
    <t>总投资：110万元
建设内容：1、新建道路项目，新建村组道路2公里（其中1组0.6公里，2组0.6公里，4组0.4公里，6小队0.4公里）；2、采购生活垃圾分类收集房3座，参数6米*3.2米*3米。</t>
  </si>
  <si>
    <t>道路建设可改善出行环境，提升道路安全系数，垃圾收集房通过配备垃圾收集设备，规范垃圾定点，分类投放，有效解决生活垃圾处理问题，不断提升人居环境整治，实现垃圾分类和变废为宝，为人民创造美好的生活条件，提升农民生活幸福感。预计可带动零散就业45人，受益农户2000余人，道路提升2公里，项目验收合格率100%，受益群众满意度达到95%以上。</t>
  </si>
  <si>
    <t>sfx2024-053</t>
  </si>
  <si>
    <t>疏附县站敏乡（18）村村组道路提升项目（地区示范村）</t>
  </si>
  <si>
    <t>农村道路建设</t>
  </si>
  <si>
    <t>总投资：304万元
建设内容：在站敏乡18村道路提升约16公里，新建道路约1.6公里，包括对路面修复、硬化、拓宽及相关附属配套等。</t>
  </si>
  <si>
    <t>一是有效改善农村基础设施建设，改善村容村貌、人居环境；二是不断提升群众生产生活环境，丰富群众文化生活，充分发挥示范、辐射作用，推动社会稳定、和谐发展。不断提升人居环境整治，提升农民生活幸福感。预计可带动零散就业45人，受益农户979余人，道路提升17.6公里，项目验收合格率100%，受益群众满意度达到95%以上。</t>
  </si>
  <si>
    <t>sfx2024-055</t>
  </si>
  <si>
    <t>疏附县托克扎克镇2村道路巩固提升项目
（地区示范村）</t>
  </si>
  <si>
    <t>托克扎克镇2村</t>
  </si>
  <si>
    <t>总投资：500万元
建设内容：对2村不少于4公里道路进行扩建、约3公里道路进行提升改造、新建1公里U型渠及配套相关附属设施设备，计划投资500万元。</t>
  </si>
  <si>
    <t>托克扎克镇人民政府</t>
  </si>
  <si>
    <t>阿曼姑丽·热麦提</t>
  </si>
  <si>
    <t>不断改善人居环境整治，提升道路安全性能，改善群众生活居住环境，增加农民生活幸福感。项目实施时预计可带动临时就业人数不少于200人，受益农户1000余人，道路提升7公里，项目验收合格率100%，受益群众满意度达到95%以上。</t>
  </si>
  <si>
    <t>sfx2024-060</t>
  </si>
  <si>
    <t>疏附县吾库萨克镇1村、5村道路提升改造项目</t>
  </si>
  <si>
    <t>新建及扩建</t>
  </si>
  <si>
    <t>吾库萨克镇1村</t>
  </si>
  <si>
    <t>总投资：500万元
建设内容：对吾库萨克镇1村不少于12公里道路提升改造及配套设施等；5村不少于3公里道路新建及配套设施等</t>
  </si>
  <si>
    <t>何吉生</t>
  </si>
  <si>
    <t>吾库萨克镇人民政府</t>
  </si>
  <si>
    <t>米尔班姑力·依米提</t>
  </si>
  <si>
    <t>项目的建设有利于改善农村居住环境，提升新农村建设水平的需要。公共基础完善，提升农民生活幸福感。将有力地促进吾库萨克镇经济发展，道路提升14公里，项目验收合格率100%，受益群众满意度达到95%以上。</t>
  </si>
  <si>
    <t>sfx2024-063</t>
  </si>
  <si>
    <t>疏附县木什乡村组道路建设2024年中央财政以工代赈项目</t>
  </si>
  <si>
    <t>木什乡1-9村</t>
  </si>
  <si>
    <t>总投资：258万元    
建设内容：新建木什乡村组道路8公里，宽3.5米，平均每公里48.125万元，共计258万元。</t>
  </si>
  <si>
    <t>通过项目实施，完善村庄内道路基础设施，便于农户出行，提高了道路的通行安全系数，新建道路不少于8公里，预计带动当地困难群众务工人数43人，发放劳务报酬64万元，培训务工群众人数18人，设置公益性岗位个数1个，项目验收合格率100%，受益群众满意度达到95%以上。</t>
  </si>
  <si>
    <t>sfx2024-065</t>
  </si>
  <si>
    <t>疏附县托克扎克镇村组道路建设2024年中央财政以工代赈项目</t>
  </si>
  <si>
    <t>托克扎克镇1-6村</t>
  </si>
  <si>
    <t>总投资：385万元    
建设内容：新建托克扎克镇村组道路8公里，宽3.5米，平均每公里48.125万元，共计385万元。</t>
  </si>
  <si>
    <t>通过项目实施，完善村庄内道路基础设施，便于农户出行，提高了道路的通行安全系数，新建道路不少于8公里，预计带动当地困难群众务工人数65人，发放劳务报酬96万元，培训务工群众人数25人，设置公益性岗位个数2个，项目验收合格率100%，受益群众满意度达到95%以上。</t>
  </si>
  <si>
    <t>sfx2024-066</t>
  </si>
  <si>
    <t>疏附县吾库萨克镇村组道路建设2024年中央财政以工代赈项目</t>
  </si>
  <si>
    <t>吾库萨克镇1-9村</t>
  </si>
  <si>
    <t>总投资：380万元    
建设内容：新建吾库萨克镇村组道路8公里，宽3.5米，平均每公里47.5万元，共计380万元。</t>
  </si>
  <si>
    <t>通过项目实施，完善村庄内道路基础设施，便于农户出行，提高了道路的通行安全系数，新建道路不少于8公里，预计带动当地困难群众务工人数65人，发放劳务报酬95万元，培训务工群众人数25人，设置公益性岗位个数2个，项目验收合格率100%，受益群众满意度达到95%以上。</t>
  </si>
  <si>
    <t>sfx2024-067</t>
  </si>
  <si>
    <t>疏附县塔什米里克乡村组道路建设2024年中央财政以工代赈项目</t>
  </si>
  <si>
    <t>塔什米里克乡1-18村</t>
  </si>
  <si>
    <t>总投资：385万元    
建设内容：新建塔什米力克乡村组道路8公里，宽3.5米，平均每公里48.125万元，共计385万元。</t>
  </si>
  <si>
    <t>通过项目实施，完善村庄内道路基础设施，便于农户出行，提高了道路的通行安全系数，新建道路不少于8公里，预计带动当地困难群众务工人数65人，发放劳务报酬96万元，培训务工群众人数26人，设置公益性岗位个数2个，项目验收合格率100%，受益群众满意度达到95%以上。</t>
  </si>
  <si>
    <t>sfx2024-070</t>
  </si>
  <si>
    <t>疏附县石园镇村组道路建设2024年中央财政以工代赈项目</t>
  </si>
  <si>
    <t>石园镇1-18村</t>
  </si>
  <si>
    <t>总投资：385万元    
建设内容：新建石园镇村组道路8公里，宽3.5米，平均每公里48.125万元，共计385万元。</t>
  </si>
  <si>
    <t>通过项目实施，完善村庄内道路基础设施，便于农户出行，提高了道路的通行安全系数，新建道路不少于8公里，预计带动当地困难群众务工，发放劳务报酬，培训务工群众，项目验收合格率100%，受益群众满意度达到95%以上。</t>
  </si>
  <si>
    <t>sfx2024-071</t>
  </si>
  <si>
    <t>疏附县乌帕尔镇村组道路建设2024年中央财政以工代赈项目</t>
  </si>
  <si>
    <t>乌帕尔镇1-19村</t>
  </si>
  <si>
    <t>总投资：340万元    
建设内容：新建乌帕尔镇村组道路约7公里，宽3.5米，平均每公里48.57万元，共计340万元。</t>
  </si>
  <si>
    <t>通过项目实施，完善村庄内道路基础设施，便于农户出行，提高了道路的通行安全系数，新建道路不少于7公里，预计带动当地困难群众务工人数50人，发放劳务报酬85万元，培训务工群众人数30人，设置公益性岗位个数2个，项目验收合格率100%，受益群众满意度达到95%以上。</t>
  </si>
  <si>
    <t>sfx2024-073</t>
  </si>
  <si>
    <t>疏附县吾库萨克镇9村至1村道路建设项目</t>
  </si>
  <si>
    <t>总投资：900万元
建设内容：建设农村道路6.6公里及配套设施，宽度不低于6米。</t>
  </si>
  <si>
    <t>通过项目实施，完善村庄内道路基础设施，提高了道路的通行安全系数，为农村道路安全、一产发展、招商引资等提供基础设施保障，新建村组道路不少于6.6公里，项目验收合格率100%，受益群众满意度达到95%以上。</t>
  </si>
  <si>
    <t>sfx2024-074</t>
  </si>
  <si>
    <t>疏附县吾库萨克镇7村及4村农村道路建设项目</t>
  </si>
  <si>
    <t>吾库萨克镇4村、7村</t>
  </si>
  <si>
    <t>总投资：600万元
建设内容：建设农村道路5.5公里及配套设施，宽度不低于4米。</t>
  </si>
  <si>
    <t>通过项目实施，完善村庄内道路基础设施，提高了道路的通行安全系数，为农村道路安全、一产发展、招商引资等提供基础设施保障，新建村组道路不少于3.5公里，项目验收合格率100%，受益群众满意度达到95%以上。</t>
  </si>
  <si>
    <t>sfx2024-075</t>
  </si>
  <si>
    <t>疏附县吾库萨克镇8村至吾库萨克2村道路建设项目</t>
  </si>
  <si>
    <t>吾库萨克镇8村、吾库萨克2村</t>
  </si>
  <si>
    <t>总投资：1500万元
建设内容：建设农村道路10公里及配套设施，宽度不低于6米。</t>
  </si>
  <si>
    <t>通过项目实施，完善村庄内道路基础设施，提高了道路的通行安全系数，为农村道路安全、一产发展、招商引资等提供基础设施保障，新建村组道路不少于10公里，项目验收合格率100%，受益群众满意度达到95%以上。</t>
  </si>
  <si>
    <t>sfx2024-076</t>
  </si>
  <si>
    <t>疏附县石园镇帕希希（1）村基础设施改造提升项目</t>
  </si>
  <si>
    <t>石园镇帕希希（1）村</t>
  </si>
  <si>
    <t>总投资：380万元
建设内容：1.修建渠道约3250m，其中：修建矩形渠道1550m，梯形渠道改建维修1700m，及闸门、渠上盖板等配套建筑物；2.对约4.2km道路进行改造提升，主要包括道路拓宽和维修。</t>
  </si>
  <si>
    <t>通过项目实施，完善村庄内道路基础设施，提高了道路的通行安全系数，为农村道路安全、一产发展、招商引资等提供基础设施保障，新建村组道路不少于2公里，项目验收合格率100%，受益群众满意度达到95%以上。</t>
  </si>
  <si>
    <t>sfx2024-072</t>
  </si>
  <si>
    <t>疏附县木什乡3村、7村供水管道改造工程</t>
  </si>
  <si>
    <t>农村供水保障设施建设</t>
  </si>
  <si>
    <t>木什乡3村、7村</t>
  </si>
  <si>
    <t>总投资：402.65万元
建设内容：改造PE管网总长度为11.71km，闸阀井、排气井等附属配套。</t>
  </si>
  <si>
    <t>极大改善供水条件。对进一步完善供水管网建设，扩大供水范围，缓解供水中存在的诸多问题，保证供水安全可靠,促进经济社会的可持续发展；改善供水设施里程11.71公里，项目验收合格率100%，受益群众满意度达到95%以上。</t>
  </si>
  <si>
    <t>sfx2024-084</t>
  </si>
  <si>
    <t>疏附县吾库萨克镇道路改造项目供水管道更换工程</t>
  </si>
  <si>
    <t>吾库萨克镇1村、2村、4村、7村、8村、9村</t>
  </si>
  <si>
    <t>总投资：132.35万元
建设内容：改造PE管网总长度为20.05km,闸阀井等附属配套。</t>
  </si>
  <si>
    <t>极大改善供水条件。对进一步完善供水管网建设，扩大供水范围，缓解供水中存在的诸多问题，保证供水安全可靠,促进经济社会的可持续发展；改善供水设施里程20.05公里，项目验收合格率100%，受益群众满意度达到95%以上。</t>
  </si>
  <si>
    <t>sfx2024-029</t>
  </si>
  <si>
    <t>疏附县吾库萨克镇渠道改造工程项目</t>
  </si>
  <si>
    <t>小型农田水利设施建设</t>
  </si>
  <si>
    <t>总投资：295万元
建设内容：为吾库萨克镇改造渠道长度1.47km，设计流量2-2.5立方米每秒，配套建筑物9座，投入资金295万元。</t>
  </si>
  <si>
    <t>加强水环境保护，改善农业生产条件，推进农业的现代化和管理的科学化，渠系长度≥1.47公里，项目受益脱贫巩固人口满意度预计能达到95%以上，项目（工程）验收合格率100%，受益人口数不少于500人。</t>
  </si>
  <si>
    <t>sfx2024-085</t>
  </si>
  <si>
    <t>疏附县托克扎克镇4村配电室配备电力设备及配套设施项目</t>
  </si>
  <si>
    <t>电力设施</t>
  </si>
  <si>
    <t>托克扎克镇4村</t>
  </si>
  <si>
    <t>总投资：420万元
建设内容：为疏附县托克扎克镇4村配电室配备一套电力设备及配套设施。</t>
  </si>
  <si>
    <t>极大改善供电条件。对进一步托克扎克镇4村农村电网建设，缓解供电中存在的诸多问题，保证供电安全可靠,促进经济社会的可持续发展；项目验收合格率100%，受益群众满意度达到95%以上。</t>
  </si>
  <si>
    <t>sfx2024-030</t>
  </si>
  <si>
    <t>疏附县站敏乡（3）村防渗渠建设项目（自治区示范村）</t>
  </si>
  <si>
    <r>
      <rPr>
        <sz val="16"/>
        <rFont val="仿宋"/>
        <charset val="134"/>
      </rPr>
      <t>总投资：108万元
建设内容：建设防渗渠约1.2公里，建设流量0.4m</t>
    </r>
    <r>
      <rPr>
        <sz val="16"/>
        <rFont val="宋体"/>
        <charset val="134"/>
      </rPr>
      <t>³</t>
    </r>
    <r>
      <rPr>
        <sz val="16"/>
        <rFont val="仿宋"/>
        <charset val="134"/>
      </rPr>
      <t>/s防渗渠共并配套水闸10座、农桥10座等附属设施。</t>
    </r>
  </si>
  <si>
    <t>加强水环境保护，改善农业生产条件，推进农业的现代化和管理的科学化，渠系长度≥1.2公里，项目受益脱贫巩固人口满意度预计能达到95%以上，项目（工程）验收合格率100%，受益人口数不少于500人。</t>
  </si>
  <si>
    <t>sfx2024-025</t>
  </si>
  <si>
    <t>铁日木乡防渗渠建设项目</t>
  </si>
  <si>
    <t>铁日木乡2村</t>
  </si>
  <si>
    <t>总投资：400万元
建设内容：为铁日木乡2村修建防渗渠4公里，其中1公里设计流量0.3-1立方米每秒，3公里设计流量为0.1-0.3立方米每秒，并配套附属设施。</t>
  </si>
  <si>
    <t>项目实施后提高项目灌区灌溉保证率，提高农作物单产及供水保障率，渠系长度≥4公里，项目受益脱贫巩固人口满意度预计能达到95%以上，项目（工程）验收合格率100%，受益人口数1500人。</t>
  </si>
  <si>
    <t>sfx2024-031</t>
  </si>
  <si>
    <t>布拉克苏乡排碱渠清淤项目</t>
  </si>
  <si>
    <t>布拉克苏乡1村、2村、3村、7村、8村、9村、10村、16村</t>
  </si>
  <si>
    <t>总投资：235万元
建设内容：拟疏浚13村5小队至7小队河道水塘，整合开发地表水系，提高水资源利用。建设资金估算约235万元，包括土方挖掘、回填、运输及部分桥涵管建设</t>
  </si>
  <si>
    <t>项目的建设可以保证灌溉排水工程安全运行，提升排水保证率，减少土壤次生盐碱化，对完善灌区灌排水系统，对灌区次生盐碱化治理有着重要作用，对实现布拉克苏乡8个村增产、增量有着积极的作用，排碱渠系长度≥73.47公里，项目受益脱贫巩固人口满意度预计能达到95%以上，项目（工程）验收合格率100%。</t>
  </si>
  <si>
    <t>sfx2024-088</t>
  </si>
  <si>
    <t>疏附县兰干镇5村、11村引水渡槽改建工程项目</t>
  </si>
  <si>
    <t>兰干镇5村、11村</t>
  </si>
  <si>
    <t>总投资：257.23万元
建设内容：改建渡槽1座，改建长度120米，设计流量0.5-0.8m³/s，概算总投资257.23万元。</t>
  </si>
  <si>
    <t>sfx2024-093</t>
  </si>
  <si>
    <t>疏附县托克扎克镇4村民族传统手工艺特色产业提升改造项目</t>
  </si>
  <si>
    <t>帮扶车间（特色手工基地）建设</t>
  </si>
  <si>
    <t>总投资：166万元
建设内容：对原有扫把合作社约300平方米厂房进行水电暖及功能区划分等附属设施提升改造，并配备消防相应附属设施设备。</t>
  </si>
  <si>
    <t>改造面积≤300平方米。通过项目实施，完善托克扎克镇4村民族传统手工艺设施，进一步为村级产业发展提供有力保障，实现村级产业提质增效，项目实施过程中可解决临时就业45人，月工资2000元。</t>
  </si>
  <si>
    <t>sfx2024-090</t>
  </si>
  <si>
    <t>疏附县产业园道路建设项目</t>
  </si>
  <si>
    <t>农村基础设施</t>
  </si>
  <si>
    <t>疏附县</t>
  </si>
  <si>
    <t>总投资：11000万元
建设内容：建设道路87公里。</t>
  </si>
  <si>
    <t>通过项目实施，完善村庄内道路基础设施，提高了道路的通行安全系数，为农村道路安全、一产发展、招商引资等提供基础设施保障，新建村组道路不少于87公里，项目验收合格率100%，受益群众满意度达到95%以上。</t>
  </si>
  <si>
    <t>sfx2024-089</t>
  </si>
  <si>
    <t>疏附县乌帕尔镇-木什乡连接线桥梁项目</t>
  </si>
  <si>
    <t>乌帕尔镇、木什乡</t>
  </si>
  <si>
    <t>总投资：4000万元
建设内容：修建两座桥梁，一座1000米，一座125米，新建过水沥青路面400米及防护。</t>
  </si>
  <si>
    <t>通过项目实施，完善村庄内道路基础设施，提高了道路的通行安全系数，为农村道路安全、一产发展、招商引资等提供基础设施保障，新建桥梁1座，项目验收合格率100%，受益群众满意度达到95%以上。</t>
  </si>
  <si>
    <t>sfx2024-091</t>
  </si>
  <si>
    <t>疏附县卡尔马克中型灌区项目</t>
  </si>
  <si>
    <t>站敏乡、吾库萨克镇、托克扎克镇、石园镇</t>
  </si>
  <si>
    <t>总投资：1000万元
建设内容：改造渠道长度32.9km及配套建筑物。</t>
  </si>
  <si>
    <t>sfx2024-092</t>
  </si>
  <si>
    <t>疏附县石园镇污水处理改造建设项目</t>
  </si>
  <si>
    <t>石园镇6村</t>
  </si>
  <si>
    <t>总投资：1500万元
建设内容：主要对粗格栅及提升泵房、细格栅及曝气沉砂池、氧化沟、二沉池、中间水池、深度处理车间、加氯间、巴歇尔槽、脱水机房、进水监测间、出水监测间、自控和中控系统、化验室更换设备等配套附属设施的完善和维修；配套新建沥青道路550m。</t>
  </si>
  <si>
    <t>市政公用设施服务中心</t>
  </si>
  <si>
    <t>米尔阿迪力</t>
  </si>
  <si>
    <t>通过项目实施，强化农村污染源头控制与治理，实现农村生活污水有序排放，整体完善了农村人居环境，提升地下水水质，提高了农村污水治理率，同时解决乡政府驻地附近的污水处理，推动打造了生态宜居的农村居住环境，受益群众满意度达到95%以上。</t>
  </si>
  <si>
    <t>sfx2024-061</t>
  </si>
  <si>
    <t>喀什地区疏附县“煤改电”工程（二期）2024年居民供暖设施改造项目</t>
  </si>
  <si>
    <t>农村清洁能源设施建设</t>
  </si>
  <si>
    <t>布拉克苏乡、塔什米里克乡、吾库萨克镇、乌帕尔镇</t>
  </si>
  <si>
    <t>总投资：292.32万元
建设内容：为疏附县6个乡镇54个村（布拉克苏乡545户、石园镇31户、木什乡3户、塔什米里克乡1178户、吾库萨克镇3户、乌帕尔镇1488户）脱贫户及监测帮扶对象实施煤改电共3248户，每户补助900元，共计292.32万元。</t>
  </si>
  <si>
    <t>吾买尔艾力·帕萨尔、吾拉木江·麦麦提、何吉生、帕夏姑丽·阿布力孜、阿布拉·阿西木、田皓</t>
  </si>
  <si>
    <t>布拉克苏乡人民政府
塔什米里克乡人民政府
吾库萨克镇人民政府
乌帕尔镇人民政府
木什乡人民政府
石园镇人民政府</t>
  </si>
  <si>
    <t>阿布都热合曼·买海提、阿布都艾尼江·雅森、米尔班姑力·依米提、阿不都克比·毛拉、喀斯木江·麦麦提、阿布都克日木·麦麦提</t>
  </si>
  <si>
    <t>因地制宜在农村推进煤改电工程，为6个乡镇54个村的脱贫户及监测帮扶对象实施煤改电3248户，降低农村居民供暖成本，改善农村居民供暖条件，增加农村居民获得感，进一步改善通过节能减排改善生态环境。</t>
  </si>
  <si>
    <t>sfx2024-095</t>
  </si>
  <si>
    <t>疏附县木什明尧勒（8）村对外交通道路防洪提工程</t>
  </si>
  <si>
    <t>木什乡8村</t>
  </si>
  <si>
    <t>总投资：3000万元    
建设内容：木什明尧勒（8）村对外交通道路防洪提6.2公里8个钠洪口，一个引水闸。</t>
  </si>
  <si>
    <t>sfx2024-100</t>
  </si>
  <si>
    <t>疏附县吐曼河木什乡3村段治理工程</t>
  </si>
  <si>
    <t>木什乡3村</t>
  </si>
  <si>
    <t>总投资：1200万元    
建设内容：吐曼河木什乡3村，3.63公里防洪提渡槽一座。</t>
  </si>
  <si>
    <t>四</t>
  </si>
  <si>
    <t>巩固三保障成果</t>
  </si>
  <si>
    <t>sfx2024-080</t>
  </si>
  <si>
    <t>“雨露计划”项目</t>
  </si>
  <si>
    <t>享受“雨露计划+”职业教育补助</t>
  </si>
  <si>
    <t>站敏乡、兰干镇、木什乡、吾库萨克镇、托克扎克镇、石园镇、布拉克苏乡、铁日木乡、塔什米里克乡、乌帕尔镇、园艺场、林场、良种场</t>
  </si>
  <si>
    <t>总投资：1530万元
建设内容：疏附县农村建档立卡脱贫户、监测帮扶对象家庭中有子女接受中、高等职业教育（子女在校学习，并在教育部、人力资源社会保障部等职业教育学籍管理系统注册正式学籍。中等职业教育包括全日制普通中专、职业高中、技工院校；高等职业教育包括全日制普通大专、高等院校、技师学院）每生每年补助3000元。</t>
  </si>
  <si>
    <t>教育局</t>
  </si>
  <si>
    <t>付国庆</t>
  </si>
  <si>
    <t>鼓励预计5100名脱贫家庭及监测家庭子女接受职业教育，通过项目实施逐步提高接受高等职业教育的人口比例，确保每个学生学习一项技能，部分家庭新成长劳动力产业就业技能得到提升，进一步扩宽就业渠道，便于就业增收，受益群众满意度达到95%以上。</t>
  </si>
  <si>
    <t>五</t>
  </si>
  <si>
    <t>易地搬迁后扶</t>
  </si>
  <si>
    <t>sfx2024-081</t>
  </si>
  <si>
    <t>木什乡易地搬迁后续扶持产业发展项目（温室大棚改造）</t>
  </si>
  <si>
    <t>产业发展工程</t>
  </si>
  <si>
    <t>木什乡4村</t>
  </si>
  <si>
    <t>总投资：240万元
建设内容：为木什乡4村易地搬迁户配套的温室大棚进行提升改造，每座温室大棚长约52米，宽约9.5米，共计30座，主要建设耳房、加设保温板、改造上下通风口，加装控制设备、增温设备，铺设棉被、棚膜等。
项目建成后，固定资产量化到村集体所有，由资产收益村委托企业负责运营管理、维修、维护，每年按照固定资产不低于当年银行贷款利率的比例进行资产收益，收益资金主要用于增加村集体收入，支持小型基础设施建设或用于村集体公益事业，同时带动增加就业岗位。</t>
  </si>
  <si>
    <t>目前易地搬迁点30座温室大棚受大风等自然因素的影响，棚膜、卷帘机、通风口等设施损坏，且温室大棚外墙墙体薄，保温效果差，种植作物产量低，影响项目发挥效益和出租，为了提高大棚的产量和收益，增加就业岗位，项目建成后，固定资产量化到村集体所有，收益资金主要用于巩固拓展脱贫攻坚成果，项目验收合格率100%，受益群众满意度达到95%以上。</t>
  </si>
  <si>
    <t>sfx2024-082</t>
  </si>
  <si>
    <t>疏附县易地搬迁安置小区公共服务岗位开发项目</t>
  </si>
  <si>
    <t>公共服务岗位</t>
  </si>
  <si>
    <t>乌帕尔镇6村、塔什米里克乡1村、木什乡4村</t>
  </si>
  <si>
    <t>总投资：19.44万元
建设内容：为易地搬迁安置点聘用易地搬迁户公共服务岗位保洁员10名，按照每人每月1620元，其中：乌帕尔镇3人、塔什米里克乡3人、木什乡4人。总投资：19.44万元</t>
  </si>
  <si>
    <t>吾拉木江·麦麦提、帕夏姑丽·阿布力孜、阿布拉·阿西木</t>
  </si>
  <si>
    <t>塔什米里克乡人民政府、乌帕尔镇人民政府、木什乡人民政府</t>
  </si>
  <si>
    <t>阿布都艾尼江·雅森、阿不都克比·毛拉、喀斯木江·麦麦提</t>
  </si>
  <si>
    <t>通过开发公益性岗位，稳定易地搬迁成果，实现就近就业，带动搬迁户增加收入，受益人口10名，全年增加收入19.44万元，受益群众满意度达到95%以上。</t>
  </si>
  <si>
    <t>六</t>
  </si>
  <si>
    <t>少数民族发展资金</t>
  </si>
  <si>
    <t>sfx2024-083</t>
  </si>
  <si>
    <t>推广低氟边销茶项目</t>
  </si>
  <si>
    <t>困难群众饮用低氟茶</t>
  </si>
  <si>
    <t>总投资：37万元
建设内容：持续拟对全县防返贫监测系统中的监测帮扶家庭，推广低氟边销茶，为全县5755户购买发放低氟茶11510公斤，每户2公斤，每公斤补助35元左右。</t>
  </si>
  <si>
    <t>统战部</t>
  </si>
  <si>
    <t>孔振</t>
  </si>
  <si>
    <t>该项目的实施切实把推广低氟边销茶，倡导“健康饮茶送茶入户”，引导群众提高对饮茶型地氟病的防治意识，让“低氟茶才是健康茶”“喝茶就喝低氟茶”等观念深入人心。确保困难群众喝得起、喝得到低氟边销茶。</t>
  </si>
  <si>
    <t>疏附县2024年县级巩固拓展脱贫攻坚成果和乡村振兴项目库入库项目汇总表（储备库）</t>
  </si>
  <si>
    <t>效益绩效评价</t>
  </si>
  <si>
    <t>萨依巴格乡农业产业园附属建设项目
（自治区示范村）</t>
  </si>
  <si>
    <t>萨依巴格乡8村</t>
  </si>
  <si>
    <t>总投资：300万元
建设内容：计划在萨依巴格乡农业产业园原有基础上对萨依巴格乡原约950座连片蔬菜拱棚进行改造升级、滴灌、供水管等设施。项目建设成后资产由村委会运营，产生的收益，55%分红或者开发公益性岗位，30%发展产业，5%村级运转，10%用于维护和管理</t>
  </si>
  <si>
    <t>项目必要性：目前950座大棚受大风等自然天气的影响，部分设施损坏，影响大棚中种植的蔬菜等产物的正常生长和产量，目前950座大棚发挥效益不明显；同时受产量的影响大部分租户、农民对大棚种植缺失信心，不愿意承租大棚或在大棚中种植；
项目效益：项目扩建完毕后950座大棚焕然一新，新增喷灌或滴灌系统，可以有效保障蔬菜、育苗的成活率，产量也可提高至2.5吨/座，租金300元/座；形成资产后归村集体所有，有村委会负责管护和出租。分红机制可以按照收取租金的55%用于分红或者开发公益性岗位，30%用于发展产业，5%用于村级运转，10%用于维护和管理。</t>
  </si>
  <si>
    <t>萨依巴格乡人民政府</t>
  </si>
  <si>
    <t>sfx2024-015</t>
  </si>
  <si>
    <t>疏附县萨依巴格乡（12）村发展农村集体经济项目
(地区示范村）</t>
  </si>
  <si>
    <t>萨依巴格乡12村</t>
  </si>
  <si>
    <t>总投资：595.2万元
建设内容：计划按照一平方2800元的标准在12村建设两层商铺，约2400平方米，并配备相应的用电、供水、排水等基础设施。</t>
  </si>
  <si>
    <t>(一）产业链链接
萨依巴格乡12村位于萨依巴格乡和疏附县的交界处，且通达布拉克苏乡、乌帕尔镇等4个乡镇，地理位置优越，有充足的消费人口、市场；经征求农民意愿，绝大部分有意愿承租商铺。
（二）效益分析
村集体收益。该项目建成后形成资产，资产归12村村集体所有，预计可以建设为12间商铺，主要用来增加村集体收入。经初步调研群众对于建设商铺的热情比较高，承租意愿比较高，主要用作饭店、超市、理发店、电信等方面。预计建成后每平方可以收取租金10元/月，一年可收取租金约288000元。分红机制可以按照收取租金的55%用于分红或者开发公益性岗位，30%用于发展产业，5%用于村级运转，10%用于维护和管理。
（三）联农带农效益。联农带农效益。通过项目实施，优先雇佣本地农民，项目实施过程中预计能够解决长期用工15人，月均5000元，解决零散工5人，月均5000元，项目工期内累计可增收30万元，人均2万元。项目完工后，预计新增6人长期稳定工人，月均1500元，年累计收入10.8万元，人均18000元。</t>
  </si>
  <si>
    <t>疏附县萨依巴格乡建设农村小型污水管网项目（自治区重点示范村）</t>
  </si>
  <si>
    <t>萨依巴格乡8村、12村</t>
  </si>
  <si>
    <t>总投资：2300万元
建设内容：1.计划在萨依巴格乡8村新建排污系统约17公里及配套检查井、化粪池、入户管网等相关附属设施，并对建设中损坏的基础设施进行复原，计划投入1200万元。（目前县城主管网已铺设至萨依巴格乡9村中学附近）
2.在萨依巴格乡9村新建排污系统约10公里及配套检查井、化粪池、入户管网等相关附属设施，并对建设中损坏的基础设施进行复原，计划投入1100万元。（目前县城主管网已铺设至萨依巴格乡9村中学附近）</t>
  </si>
  <si>
    <t>社会效益：目前污水未经处理直接排入周边河道、农田、沟渠等，严重污染农村生态环境及地下水，通过项目实施，强化农村污染源头控制与治理，实现农村生活污水有序排放，整体完善了农村人居环境，提升地下水水质，提高了农村污水治理率，推动打造了生态宜居的农村居住环境，覆盖1000户农户，受益群众满意度达到95%以上。</t>
  </si>
  <si>
    <t>疏附县萨依巴格乡8村道路提升改造项目
（自治区示范村建设）</t>
  </si>
  <si>
    <t>总投资：500万元
建设内容对萨依巴格乡8村预计15公里村组道路进行巩固提升，主要对路面进行拓宽、维修、配套道路灌溉系统等。</t>
  </si>
  <si>
    <t>社会效益：改善出行环境，提升道路安全系数，提升萨依巴格乡12村辖区居民生产生活水平，提高群众幸福指数。受益脱贫人口约541户2031人</t>
  </si>
  <si>
    <t>疏附县萨依巴格乡（12）村道路提升改造项目
（地区示范村）</t>
  </si>
  <si>
    <t>总投资：800万元
建设内容：对萨依巴格乡12村10公里村组道路进行巩固提升，对路面进行拓宽、配套道路灌溉系统等；配套建设渠道3.5公里等相关设施设备配套。</t>
  </si>
  <si>
    <t>社会效益：改善出行环境，提升道路安全系数，提升萨依巴格乡12村辖区居民生产生活水平，提高群众幸福指数。受益脱贫人口约409户1659人</t>
  </si>
  <si>
    <t>总投资：380万元
建设内容：利用铁日木乡与塔什米里克乡交界处戈壁地发展戈壁经济林，把760亩地改造土壤换土，填土、每亩，新种植木亚格杏苗4M*5M，每亩40株，每株30元，配套地灌设施、沉砂池、泵房等附属设施，每亩5000元，共计380万元</t>
  </si>
  <si>
    <r>
      <rPr>
        <sz val="14"/>
        <rFont val="仿宋"/>
        <charset val="134"/>
      </rPr>
      <t>(一）产业链链接
2000年疏附县被农业部授予中国木亚格杏之乡，2006年通过国家有机食品认证，2021年4月，木亚格杏又被农业农村部确立为“2021年第一批农产品地理标志登记产品”。疏附木亚格杏是疏附县特产，有着个大、肉厚、皮薄、糖分足、味道香浓、多汁甘甜等特点，富含营养价值，口感俱佳，被誉为“杏中之王”。根据近年销售情况来看，木亚格杏每年市场销售都是供不应求的状态，通过品牌打造、媒体宣传以及用户反馈，我县木亚格杏有早年间的5元/公斤的收购价涨至25元/公斤，杏干由原来的30元/公斤的市场价涨至80-200元/公斤，仍然是供不应求。仅仅通过市场零售或者初加工杏干就可以售完，无法满足干果企业收购、精深加工等需求，市场前景良好。
（二）效益分析</t>
    </r>
    <r>
      <rPr>
        <sz val="14"/>
        <color rgb="FFFF0000"/>
        <rFont val="仿宋"/>
        <charset val="134"/>
      </rPr>
      <t xml:space="preserve">
目前，铁日木乡全乡木亚格杏种植面积稳固在1万亩，平均每亩产0.68吨，累计产量5000吨，其中：鲜果直销3000吨，收益7500万元；初加工干果560吨，收益4480万元，项目建成后预计增产至5500吨，其中：鲜果收益增至3000万元，干果收益增至2000万元，累计增收320万元。</t>
    </r>
    <r>
      <rPr>
        <sz val="14"/>
        <rFont val="仿宋"/>
        <charset val="134"/>
      </rPr>
      <t xml:space="preserve">
（三）联农带农效益。通过项目实施，优先雇佣本地农民，项目实施过程中预计能够解决长期用工180人，月均2600元，解决零散工900人，月均1000元，项目工期内累计可增收180万元，人均1万元。项目建成后预计可提供稳定就业岗位10人，月工资预计3000元，预计每年发放工资36万元，人均增收0.6万元。
（四）项目经营主体情况
项目建成后，由铁日木乡1村运营管护，村委会与农民合作社合作，采取入股分红形式取得收益，由农民合作社经营，按照4/6分，村集体占40%，农民合作社占60%，日常设备使用维护经营由合作社承担，合作社收购群众杏子帮助全乡群众销售农产品，同时聘请员工帮助收购、晾晒、包装等，带动至少10人就业。村委会根据收益情况，对困难群众，无法外出就业的开发公益性岗位，帮助群众就业。</t>
    </r>
  </si>
  <si>
    <t>sfx2024-017</t>
  </si>
  <si>
    <t>铁日木乡1村示范村产业发展
(地区示范村）</t>
  </si>
  <si>
    <t>产地初加工</t>
  </si>
  <si>
    <t>总投资：230万元     
建设内容：1.新建16个温室晾晒棚，每个大小15平米左右，配备智能监测设备，移动晾晒架，预计每个造价8万元；配备1个精细化处理室，约80平米，预计30万元，共计160万。
2.为养殖小区配套宽4.5米道路，长1.5公里的道路，投资79万元。</t>
  </si>
  <si>
    <t>(一）产业链链接
全乡木亚格杏种植面积稳固在1万亩，亩产680公斤，鲜杏总产量在5000吨以上，均价10元/公斤；在广州市珠海区的大力援助下建立天然晾晒场3万平方米，晾晒杏干产出560吨，市场均价在35元/公斤，杏干销售大约在2296万元，带动1514户6398人增收，人均纯收入7815元以上；在发展木亚格杏产业，以科技赋能，提高晾晒效率，达到卫生晾晒要求，当前天然晾晒会受到自然环境和天气的影响，而且杏干优等率较低平均在50%左右，但是通过晾晒棚，不断不用担心因为天气原因带来的影响，还可以提高杏干的优等率可达80%以上，可以提高杏干价格50元左右，达到均价80元。目前木亚格杏已获得全国名特优新农产品称号和绿色有机认证标识，还有北上广深等大城市作为后盾支撑，当前好杏干已经供不应求。预计依靠杏产业还能实现人均持续增收目标。
（二）效益分析
项目建成后由铁日木乡1村运营管护，村委会与农民合作社合作，采取入股分红形式取得收益，由农民合作社经营，按照4/6分，村集体占40%，农民合作社占60%，日常设备使用维护经营由合作社承担，合作社收购群众杏子帮助全乡群众销售农产品，同时聘请员工帮助收购、晾晒、包装等，带动至少10人就业。村委会根据收益情况，对困难群众，无法外出就业的技术工开发岗位，帮助群众就业。
（三）联农带农效益。不断提升人居环境整治，同时增加村集体收入，提升农民生活幸福感。预计可带动零散就业180人，受益农户900余人，受益群众满意度达到96%以上，方便全乡群众的出行。</t>
  </si>
  <si>
    <t>社会效益：项目实施后提高项目区灌溉水利用率及灌水渠道工作效率，节约了水资源，同时还有巨大的经济效益，提高农作物单产，促进农业增收，项目受益脱贫巩固人口满意度预计能达到95%以上，项目（工程）验收合格率100%，受益脱贫人口数1500人。</t>
  </si>
  <si>
    <t>sfx2024-043</t>
  </si>
  <si>
    <r>
      <rPr>
        <sz val="12"/>
        <rFont val="仿宋"/>
        <charset val="134"/>
      </rPr>
      <t>总投资：427.6万元
建设内容：新建污水排水管网8公里（规格：DN200-400HDPE双壁波纹管）及小型污水处理设备（规格：日处理能力15-90m</t>
    </r>
    <r>
      <rPr>
        <sz val="12"/>
        <rFont val="宋体"/>
        <charset val="134"/>
      </rPr>
      <t>³</t>
    </r>
    <r>
      <rPr>
        <sz val="12"/>
        <rFont val="仿宋"/>
        <charset val="134"/>
      </rPr>
      <t>/d），覆盖236户，投资377.6万元；配套抽渣车、管道疏通清洗车和小型管道疏通器，水电维修设备等，投资50万元，总投资427.6万元。</t>
    </r>
  </si>
  <si>
    <t>社会效益：目前污水未经处理直接排入周边河道、农田、沟渠等，严重污染农村生态环境及地下水，通过项目实施，强化农村污染源头控制与治理，实现农村生活污水有序排放，整体完善了农村人居环境，提升地下水水质，提高了农村污水治理率，推动打造了生态宜居的农村居住环境，覆盖236户农户，受益群众满意度达到95%以上。</t>
  </si>
  <si>
    <t>sfx2024-056</t>
  </si>
  <si>
    <t>铁日木乡1村示范村道路建设项目
（地区示范村）</t>
  </si>
  <si>
    <t>示范村道路建设</t>
  </si>
  <si>
    <t>总投资：499万元
建设内容：为铁日木乡1村新建道路4公里、铺设路沿石，涵洞等附属设施，投资320万，对4.2公里道路进行巩固提升及配套附属设施，投入179万元，合计499万元。</t>
  </si>
  <si>
    <t>项目实施后能够促进农村经济发展，明显改善村民出行条件，方便出行，提升道路安全性，降低交通事故的产生，提高群众生活质量，同时带动短期就业，增加家庭收入。</t>
  </si>
  <si>
    <t>sfx2024-028</t>
  </si>
  <si>
    <t>总投资：410.35万元
建设内容：对布拉克苏乡1村、2村、3村、7村、8村、9村、10村、16村，现有73.47公里排碱渠进行清淤，总投资367.35万元。配套43个函管桥，总投资43万元。总投资410.35万元。</t>
  </si>
  <si>
    <t>项目的建设可以保证灌溉排水工程安全运行，提升排水保证率，减少土壤次生盐碱化，对完善灌区灌排水系统，对灌区次生盐碱化治理有着重要作用，对实现布拉克苏乡8个村增产、增量有着积极的作用，促进从事种植业的农户增收，同时脱贫群众满意度达到95%以上。</t>
  </si>
  <si>
    <t>布拉克苏乡小型污水管网建设项目（地区示范村）</t>
  </si>
  <si>
    <t>布拉克苏乡6村</t>
  </si>
  <si>
    <r>
      <rPr>
        <sz val="12"/>
        <rFont val="仿宋"/>
        <charset val="134"/>
      </rPr>
      <t>总投资：1050万元
建设内容：新建污水排水管网10公里（规格：DN200-400HDPE双壁波纹管）及小型污水处理设备（规格：日处理能力15-90m</t>
    </r>
    <r>
      <rPr>
        <sz val="12"/>
        <rFont val="宋体"/>
        <charset val="134"/>
      </rPr>
      <t>³</t>
    </r>
    <r>
      <rPr>
        <sz val="12"/>
        <rFont val="仿宋"/>
        <charset val="134"/>
      </rPr>
      <t>/d），覆盖625户，投资1000万元；配套抽渣车、管道疏通清洗车和小型管道疏通器，水电维修设备等，投资50万元，总投资1050万元。</t>
    </r>
  </si>
  <si>
    <t>社会效益：目前污水未经处理直接排入周边河道、农田、沟渠等，严重污染农村生态环境及地下水，通过项目实施，强化农村污染源头控制与治理，实现农村生活污水有序排放，整体完善了农村人居环境，提升地下水水质，提高了农村污水治理率，推动打造了生态宜居的农村居住环境，覆盖625户农户，受益群众满意度达到95%以上。</t>
  </si>
  <si>
    <t>总投资：278.64万元
建设内容：为布拉克苏乡、塔什米里克乡、吾库萨克镇、乌帕尔镇4个乡镇41个村脱贫户及监测帮扶对象实施煤改电3096户，每户补助900元，共计278.64万元。</t>
  </si>
  <si>
    <t>因地制宜在农村推进煤改电工程，为4个乡镇41个村的脱贫户及监测帮扶对象实施煤改电3096户，降低农村居民供暖成本，改善农村居民供暖条件，增加农村居民获得感，进一步改善通过节能减排改善生态环境。</t>
  </si>
  <si>
    <t>布拉克苏乡人民政府
塔什米里克乡人民政府
吾库萨克镇人民政府
乌帕尔镇人民政府</t>
  </si>
  <si>
    <t>阿布都热合曼·买海提
阿布都艾尼江·雅森
米尔班姑力·依米提
阿不都克比·毛拉</t>
  </si>
  <si>
    <t>sfx2024-81</t>
  </si>
  <si>
    <t>其他</t>
  </si>
  <si>
    <t>总投资：42万元
建设内容：持续拟对全县防返贫监测系统中的监测帮扶家庭购买发放低氟茶12000公斤，每户2公斤，每公斤补助35元。</t>
  </si>
  <si>
    <t>按照国家民委和自治区相关文件要求及少数民族资金支持的方向，该项目的实施切实把推广低氟边销茶，倡导“健康饮茶送茶入户”工作作为重要的民生实事办好办实、落细落准。引导群众提高对饮茶型地氟病的防治意识，让“低氟茶才是健康茶”“喝茶就喝低氟茶”等观念深入人心。确保困难群众喝得起、喝得到低氟边销茶。确保中央政策实惠落到困难群众头上。</t>
  </si>
  <si>
    <t>sfx2024-016</t>
  </si>
  <si>
    <t>疏附县托克扎克镇2024年地区级示范（2）村建设项目</t>
  </si>
  <si>
    <t>总投资：1200万元
建设内容：1.新建15座温室大棚、配套滴灌及相关附属设施，计划投资700万元；
2.对314国道旁200亩桃园、150亩葡萄园进行提质增效，配套基础设施等，计划投资500万元。
项目建成后由本村种植蔬菜的农户进行租赁使用，已每座温室大棚的资产价值进行租金收取，租金按照相关要求进行分红。2、项目建成后由村委会统一进行运营，产生效益租金按照相关要求进行分红。</t>
  </si>
  <si>
    <t>(一）产业链链接
一是经对接疆南农批蔬菜销售情况分析，一市两县农批市场蔬菜年交易量约为100万吨，其中：本地供应和销售量约为50万吨（夏季40万吨，冬季10万吨），外地调入蔬菜量约为50万吨（夏季10万吨，冬季40万吨）。累计建设15座温室（约为20亩1.332万平方米），按照每座棚全年种植3季，全年预计生产12吨，15座温室预计可填补本地180吨蔬菜空缺。
二是托克扎克镇属城乡结合乡镇，且2村属县城城郊村，其200亩桃园、150亩葡萄园成熟后可直接就近销售，完善果园基础设施配套，可进一步增加产量、增加效益。
（二）效益分析
1.项目建成后按每座大棚每年可产出蔬菜12000公斤，按每公斤平均2元计算，年产值2.4万元，去除成本年纯收入可达1.9万元，15座大棚的年产总值纯利润在28.5万左右。项目建成后由本村种植蔬菜的农户进行租赁使用，以每座温室大棚的资产价值进行租金收取，预计每座温室大棚的租金在1万元到1.5万元之间，由租赁使用农户直接向村委会缴纳，预计收益总金额在15万元，由村委会对收益金额进行分配使用。种植出来的蔬菜由农户运往疆南农批进行统一出售，部分用来在周边村落进行销售。通过蔬菜大棚建设，可加快种植业结构调整，促进城郊型和城镇园区特色农业的又快又好发展，为指导和引导全镇乃至全县 设施农业的建设和发展发挥良好的示范和带动效应，社会效益十分显著。
2.该项目首先对现有桃园和葡萄园进行基础设施配套，主要是用于增加灌溉系统和道路基础设施；道路基础设施建设可更方便成熟果品的采摘及运输；灌溉系统的增加可保证桃园和葡萄园的用水需求更加便利。其次是对已过盛果期的桃树通过嫁接的方式进行提质增效，现有桃园每年年产量在2.5-3.5吨左右，提质增效后，桃园年产量可达到4.5-5.5吨左右，通过产量增加来提高农户收入；对葡萄园进行提质增效，通过提质增效改变原有葡萄园中葡萄品类，增加经济效益。项目建成后由村委会统一进行管理，预计每年可产10万元的经济效益，除去生产成本等因素，纯经营收入大约在7.5万元左右，产生经济效益按照相关要求进行分红；预计带动就业5-7人，人均增收1.5万元.</t>
  </si>
  <si>
    <t>托克扎克镇小型污水管网建设项目（地区示范村）</t>
  </si>
  <si>
    <r>
      <rPr>
        <sz val="12"/>
        <rFont val="仿宋"/>
        <charset val="134"/>
      </rPr>
      <t>总投资：768.4万元
建设内容：新建污水排水管网10公里（规格：DN200-400HDPE双壁波纹管）及小型污水处理设备（规格：日处理能力15-90m</t>
    </r>
    <r>
      <rPr>
        <sz val="12"/>
        <rFont val="宋体"/>
        <charset val="134"/>
      </rPr>
      <t>³</t>
    </r>
    <r>
      <rPr>
        <sz val="12"/>
        <rFont val="仿宋"/>
        <charset val="134"/>
      </rPr>
      <t>/d），覆盖449户，投资718.4万元；配套抽渣车、管道疏通清洗车和小型管道疏通器，水电维修设备等，投资50万元，总投资768.4万元。</t>
    </r>
  </si>
  <si>
    <t>社会效益：目前污水未经处理直接排入周边河道、农田、沟渠等，严重污染农村生态环境及地下水，通过项目实施，强化农村污染源头控制与治理，实现农村生活污水有序排放，整体完善了农村人居环境，提升地下水水质，提高了农村污水治理率，推动打造了生态宜居的农村居住环境，覆盖449户农户，受益群众满意度达到95%以上。</t>
  </si>
  <si>
    <t>社会效益：不断改善人居环境整治，提升道路安全性能，改善群众生活居住环境，增加农民生活幸福感。项目实施时预计可带动临时就业人数不少于200人，受益农户1000余人，受益群众满意度达到95%以上。</t>
  </si>
  <si>
    <t>疏附县站敏乡开心果标准化特色林果种植建设项目（一期）</t>
  </si>
  <si>
    <t>站敏乡3村、8村、17村、19村</t>
  </si>
  <si>
    <t>总投资：3652.5万元。                                                                
建设内容：依托疏附县是全国唯一的开心果种植基地，利用独特地理优势，积极打造5000亩开心果种植基地，通过流转已脱贫户土地、村内集体土地，规模化进行开心果种植，1、按照每亩45株标准采购2年生苗木（5株雄株、40株雌株），每株苗木40元，并进行株距、行距3m*5m种植，苗木采购投入900万元；接芽330000个，每个含嫁接5元，计165万元。2、对需种植地块进行土地平整、铺设滴灌、水泵、蓄水池、变频器、电力设施等，在定植垄上中央确点，挖栽植穴（规格为深80厘米，直径80厘米）每亩投入约3000元；投入资金1500万元；购买有机肥2250吨、复合肥50吨、微生物肥225吨、水溶肥225吨，农药（多种）5吨，计划1087.5万元，合计投资3652.5万元。项目实施后，资产移交到3村、8村、17村、19村，前三年为管护期，适当降低租赁运营费用。后期运营租赁收入不低于项目投资银行利率，该项目至少带动50名群众就业。</t>
  </si>
  <si>
    <t>(一）产业链链接
近年来我国开心果需求量也呈现高速增长的态势，但由于国内开心果产量不足，需大量进口满足需求。随着中国市场消费升级和人们对健康重视度的增强，中国开心果进口量不断攀升。根据数据，2022年我国开心果进口量为4.37万吨，出口量为0.25万吨。新疆喀什地区因其干旱的气候、光照强烈，降水稀少及独特的土壤，是国内唯一能够种植开心果的地方。受种植地区限制，我国开心果无法大面积种植，导致收获面积及产量较少。目前市场常见流通的多为干果方式，该项目完工后，计划主要通过高端鲜果方式进行流通，较干果每公斤增值60元，据统计我县开心果共计3400亩，其中天一盛禾累计在疏附县种植3000亩开心果(其中300亩在盛果期），年均鲜果流通20吨，收益360万元（毛利润）。
（二）效益分析
1、企业运营收益情况。该项目以种植2年生苗木，建成后预计第四年挂果，随着种植面积增大，鲜果价格可能略有下降，按照鲜果计算每亩产量约40公斤，每公斤100元，每亩毛利润收入4000元，纯收入可达到2500元。第九年达到盛果期，每亩600公斤，每公斤100元，毛利润60000元，纯收入57500元每亩，盛果期可持续56年左右，具有稳定的长效效益。
2、村集体收益。项目完工，资产移交到3村、8村、11村、17村、19村，目前已初步与天一盛禾达成运营协议，以租赁方式进行运营，前三年为管护期，建立长效运营机制，适当降低租赁运营费用。该项目第四年起每年租金为180万元（不含土地流转费用）。村集体受益按照租金的30%，达到54万元，已脱贫户、监测户可通过村内设岗、分红受益126万元。
（三）联农带农效益。
通过项目实施，优先雇佣本地农民，项目实施过程中预计能够解决长期用工50人，月均3000元，解决零散工1000人，月均2500元，项目工期内累计可增收265万元，人均0.25万元。项目完工后，预计聘请50人长期稳定工人，月均2500元，累计年收入150万元，人均30000元；盛果期预计聘请临时工5000人，日均100元（预计采果期10天），累计收入500万元，人均1000元。
（四）项目市场分析
目前国内常规市场未流通鲜果开心果，鲜果销售主要以一线城市高档餐厅、高消费群体等为主要销售对象，项目建成后预计年均增产3吨，市场前景广阔。
（五）项目经营主体情况
1、经营主体基本情况。项目经营主体为新疆天一盛禾现代农业发展有限公司，是一家专业从事现代农业产业化的公司，专注开心果产业发展20余年。2011年8月注册落户疏附县，注册资金4760万元；公司类型：有限责任公司。近十年来，天一盛禾共计投入现金6500万元，累计解决当地少数民族农民就近就业约150000人次；增加农民收入约1500万元；并且建立了一个中心，四个样板（基地），目前已经初具规模，为开心果产业化发展奠定了良好的基础。
2、生产运营方式。项目建设形成的固定资产，属于村集体所有，通过租赁的方式交由运营方运营，由运营方具体负责种植、管理和销售。村集体收益将按照资产价格的4.92 %（不含土地流转费）的比例收取租赁费用。</t>
  </si>
  <si>
    <t>sfx2024-009</t>
  </si>
  <si>
    <t>总投资：780万元
建设内容：每座大棚投入4万元。对现有195座日光温室进行墙体加厚，对大棚上下风口改造，膜调整，卷帘机调整，电线路改造，对大棚采取防渗等措施，提高保温效果，配套水肥一体机提升生产效益。
项目实施后，资产归村集体所有，收益方式为引进企业承包经营缴纳租金，已与种植大户郭贵民达成租赁协议，并缴纳定金40万元，每年租金增加预计19.5万元。</t>
  </si>
  <si>
    <t>1、企业运营收益情况。目前，该195座温室因破损、保温条件较差等情况只能种植2季，且产量低下；完成改造后能够实现全年种植3季，每座大棚增产4000公斤，195座大棚累计增产780吨。
2、村集体收益。项目实施后，资产归村集体所有，收益方式为引进企业承包经营缴纳租金或签订合作协议进行经营分红等，已与种植大户郭贵民达成租赁协议，并缴纳定金40万元，通过项目实施，租金增加预计19.5万元（在原有租金基础上每座租赁费提升1000元），村集体收入5.85万元，已脱贫户、监测户可通过村内设岗、分红受益13.65万元。
（三）联农带农效益
通过项目实施，优先雇佣本地农民，项目实施过程中预计能够解决长期用工20人，月均5400元，解决零散工20人，月均2000元，项目工期内累计可增收14.8万元，人均    0.37万元。项目完工后，预计聘请100人长期稳定就业，月均2000元，累计年收入240万元，人均2.4万元；采摘期预计聘请临时工50人，日均100元（预计采摘期50天），累计收入25万元，人均0.5万元。
（四）项目经营主体情况
1、经营主体基本情况。种植大户郭贵民承租，已签订租赁合同，并缴纳定金40万元。主要种植辣椒、西红柿、葫芦瓜、育苗等。
2、生产运营方式。项目建设形成的固定资产，属于村集体所有，通过租赁的方式交由运营方运营，由运营方具体负责种植、管理和销售。村集体收益将按照资产价格的2.5%的比例收取租赁费用。</t>
  </si>
  <si>
    <t>sfx2024-010</t>
  </si>
  <si>
    <t>总投资：3000万元
建设内容：新建规格12*170米温室大棚30座（包含道路、水电暖及设施农业智能控制系统，搭建智能化农业管理系统，配套智能水肥、一体化系统、智能高压喷雾打药系统、监控系统、环控系统等）。
项目实施后，资产移交到3村，进行出租，已与喀什裕名商贸有限公司达成租赁协议，每年租金预计180万元，租赁费用将于脱贫户、监测户设岗、分红及村内公益事业建设，并带动当地就业群众。</t>
  </si>
  <si>
    <t>(一）产业链链接
经对接疆南农批蔬菜销售情况分析，一市两县农批市场蔬菜年交易量约为100万吨，其中：本地供应和销售量约为50万吨（夏季40万吨，冬季10万吨），外地调入蔬菜量约为50万吨（夏季10万吨，冬季40万吨）。累计建设30座温室（约为91.89亩6.12万平方米），按照每座棚全年种植3季，全年预计生产500吨，30座温室预计可填补本地500吨蔬菜空缺。
（二）效益分析
1、企业运营收益情况。计划新建日光温室30座，总建筑面积61200平方米，每座2040平方米，日光温室内计划种植经济价值较高的西瓜、甜瓜、花卉、草莓、水果黄瓜等作物，依据疏附县温室大棚整体运营情况，预计项目运营后第一年产值将达到1000万元，以后会逐年增加，除去生产成本、温室租赁费、管理费用、销售费用和其他成本等约400万元，当年度收益可达到600万元。
2、村集体收益。每座日光温室资产价值约100万元，每座温室将按照6%（或者不低于银行同期利率）的比例收取租赁费用，每座温室约6万元，30座温室可获得180万元租金收益。
（三）联农带农效益
通过项目实施，优先雇佣本地农民，项目实施过程中预计能够解决长期用工30人，月均5400元，解决零散工10人，月均5000元，项目工期内累计可增收42.2万元，工期为2个月，人均1.06万元。项目完工后，预计聘请45人长期稳定就业，月均2500元，年累计收入135万元，人均 11.25万元；盛果期预计聘请临时工60人，日均100元（预计采果期合计90天，根据种植品种确定，一年三季采摘），累计收入54万元，人均0.9万元。
（四）项目市场分析
1、目前喀什地区加大秋冬设施蔬菜生产力度，全地区种植秋延迟及越冬蔬菜3.5万座，2.8万亩，主要种植茄果类、叶菜类、全地区冬储类蔬菜种植面积达到27.6万亩，每年通过保鲜库、菜窖等收储蔬菜21.4万吨，除了满足本地蔬菜冬春季节需求以外，部分蔬菜销往乌鲁木齐和内地，市场前景良好。
2、随着疏附县经济的发展和人民生活水平的不断提高，广大农户对新鲜蔬菜的需求量越来越大，改变了吃肉多，吃菜少的习惯，这也使得蔬菜需求量不断增长，市场在不断扩大。
3、依托疆南农副产品批发市场，可以对产出的蔬菜进行收购和销售。
（五）项目经营主体情况
1、经营主体基本情况。喀什裕名腾商贸限公司，注册资本为300万元人民币；成立日期：2019年3月8日，喀什裕名腾商贸限公司是以蔬菜苗培育、花苗培育、蔬菜种植、蔬菜销售、苗木培育、苗木销售为一体的新型企业。
    2、生产运营方式。项目建设形成的固定资产，属于村集体所有，通过租赁的方式交由运营方运营，由运营方具体负责种植、管理和销售。村集体收益将按照资产价格的6%（或者不低于银行同期利率）的比例收取租赁费用。</t>
  </si>
  <si>
    <t>总投资：1250万元
建设内容：按照市场价2500元每平方（含通水、通电、供暖、污水管网、消防、化粪池、变压器等附属设施）在8村6组连片新建约5000平方米商铺。
项目实施后，资产移交到8村，进行商铺出租，已与97户达成初步协议，每平方米租金约定120元，预计年租金达到60万元。租赁费用将于脱贫户、监测户分红及村内公益事业建设，并带动当地就业群众85人。</t>
  </si>
  <si>
    <t>(一）产业链链接
发展站敏乡乡镇中心经济圈，完成市场硬件设施建设，站敏乡现有商业经济圈是多年前建设，随着人口的增加、原有店铺老旧、破损等情况，现有店铺远无法满足群众日常需求，且站敏毗邻县城、通达萨依巴格乡、兰干镇、木什乡，有较为广阔的市场发展需求，对店铺需求量较大。加强乡镇商业体系建设，对促进农村消费、构建新发展格局具有重要意义。借助区位优势，有助于积极推动农产品流通方式，降低流通损耗，提高流通效率。项目选址用地位于乡中心对面，占地约34.28亩，该地块区位优势明显，多家投资者具有投资意向，但因土地性质复杂，如投资者建成商铺，无法确权。其中科教文卫用地20.6亩，占比60.09%；农村宅基地8.12亩，占比23.69%，机关团体新闻出版用地5.56亩，占比16.22%。
（二）效益分析
村集体收益。项目完工后，资产移交到8村，进行商铺出租，目前已与97户达成初步协议，每平方米租金约定120元，预计年租金达到60万元（后期根据市场发展情况，动态调整租金）。租赁费用将于脱贫户、监测户分红及村内公益事业建设，并带动当地群众就业，受益年限不少于40年。
（三）联农带农效益
通过项目实施，优先雇佣本地农民，项目实施过程中预计能够解决长期用工60人，月均10000元，解决零散工40人，月均7000元，项目工期内（两个月）累计可增收176万元，人均1.76万元。项目完工后，预计新增22人长期稳定就业，月均4000元，年累计收入105.6万元，人均4000元。</t>
  </si>
  <si>
    <t>站敏乡生猪养殖小区项目（自治区示范村）</t>
  </si>
  <si>
    <t>总投资：2200万元
建设内容：将原老四中、食品工厂养殖区整体搬迁，按0.5万头生猪养殖，新建3000平方米高标准养猪育肥圈舍，1250平方米保育舍；哺乳母猪舍750平方米，空怀母猪圈舍和怀胎母猪圈舍800平方米，公猪圈舍100平方米，库房750平方米（8座）、饲料加工间400平方米（8座），400平方米配套功能用房，无害化处理间30平方米，兽医用房30平方米一座，消防设施，新建固粪晾晒场、锅炉房、洗消站、设备间、消防设施、附属设施、沼气池通水通电，综合布置管网、粪污水，将畜禽粪污综合收集处理及资源化再利用。并配备料线、栏体、环控系统、热交换系统、水泥漏粪板；附属、饮水系统、洗消中心、无害化处理、污水处理。
项目实施过程中积极吸纳带动当地群众就业，预计60人，从而增加群众收入。产权归属到村、实施联农帮农机制，带动至少已脱贫户10人就业。</t>
  </si>
  <si>
    <t>（一）产业链链接
近几年，全国生猪标准化规模养殖场、小区发展速度很快，但是，还存在着养殖规模、基本设施和设备配套、种猪质量、饲料品质、饲养管理水平、科技含量、生产效率、病死猪、粪污无害化处理及环境保护等亟待解决和提高的问题，养殖企业很难获取养猪的最大利润，制约了规模化、标准化的形成。标准化规模化生猪养殖小区建设项目是选用具有优良种猪、使用标准化养猪圈舍和设备、应用标准化的生产管理技术和卫生防疫体系、进行标准化商品猪生产，从而实现养猪生产的现代化、科学化、节约化、环保化。提高商品猪生产效率、降低生产成本。项目实施是适应新疆生猪市场发展趋势的需要，能够为新疆提供大量优良商品猪，也是生猪产业发展急需的科研计划项目。目前，喀什地区年销售6万头，项目建成后主要面向喀什地区消费市场。
（二）效益分析
村集体收益。项目完工后，资产移交到8村，进行出租，与周边养殖大户8户达成出租意向，预计年租金达到20万元（后期根据市场发展情况，动态调整租金）。租赁费用将于脱贫户、监测户分红及村内公益事业建设，并带动当地就业群众10人，受益年限不少于30年。
（三）联农带农效益
通过项目实施，优先雇佣本地农民，项目实施过程中预计能够解决长期用工30人，月均8000元，解决零散工30人，月均7000元，项目工期内（两个月）累计可增收90万元，人均1.5万元。项目完工后，预计新增10人长期稳定就业，月均4000元，年累计收入48万元，人均4.8万元。</t>
  </si>
  <si>
    <t>疏附县站敏乡（9）村商贸市场建设项目(地区示范村）</t>
  </si>
  <si>
    <t>站敏乡9村</t>
  </si>
  <si>
    <t>总投资：450万元
建设内容：计划投资450万元，按照市场价2500元每平方（含通水、通电、供暖、污水管网、消防、化粪池、变压器等附属设施）在乡巴扎新建约1800平方米商铺，方便群众日常生活。
项目实施后，资产移交到9村，进行商铺出租，已与25户达成协议，每平方米租金约定120元，预计年租金达到21.6万元。租赁费用将于脱贫户、监测户分红及村内公益事业建设，并带动当地就业群众30人。</t>
  </si>
  <si>
    <t>（一）产业链链接
发展站敏乡乡镇中心经济圈，完成市场硬件设施建设，站敏乡现有商业经济圈是多年前建设，随着人口的增加、原有店铺老旧、破损等情况，现有店铺远无法满足群众日常需求，且站敏毗邻县城、通达萨依巴格乡、兰干镇、木什乡，有较为广阔的市场发展需求，对店铺需求量较大。对加强乡镇商业体系建设，对促进农村消费、构建新发展格局具有重要意义。借助区位优势，有助于积极推动农产品流通方式边个，降低流通损耗，提高流通效率。
（二）效益分析
村集体收益。项目完工后，资产移交到9村，进行商铺出租，已与22户达成协议，每平方米租金约定120元，预计年租金达到19.2万元（后期根据市场发展情况，动态调整租金）。租赁费用将于脱贫户、监测户分红及村内公益事业建设，并带动当地就业群众30人，受益年限不少于40年。
（三）联农带农效益。
通过项目实施，优先雇佣本地农民，项目实施过程中预计能够解决长期用工30人，月均10000元，解决零散工20人，月均7000元，项目工期内（两个月）累计可增收88万元，人均1.76万元。项目完工后，预计新增22人长期稳定就业，月均4000元，年累计收入105.6万元，人均4000元。</t>
  </si>
  <si>
    <t>疏附县站敏乡（18）村商铺建设项目(地区示范村）</t>
  </si>
  <si>
    <t>总投资：450万元
建设内容：计划投资560万元，按照市场价2500元每平方（含通水、通电、供暖、污水管网、消防、化粪池、变压器等附属设施）在乡巴扎新建约1800平方米商铺，方便群众日常生活。
项目实施后，资产移交到18村，进行商铺出租，已与29户达成协议，每平方米租金约定120元，预计年租金达到19.2万元。租赁费用将于脱贫户、监测户分红及村内公益事业建设，并带动当地就业群众30人。</t>
  </si>
  <si>
    <t>(一）产业链链接
发展站敏乡乡镇中心经济圈，完成市场硬件设施建设，站敏乡现有商业经济圈是多年前建设，随着人口的增加、原有店铺老旧、破损等情况，现有店铺远无法满足群众日常需求，且站敏毗邻县城、通达萨依巴格乡、兰干镇、木什乡，有较为广阔的市场发展需求，对店铺需求量较大。对加强乡镇商业体系建设，对促进农村消费、构建新发展格局具有重要意义。借助区位优势，有助于积极推动农产品流通方式边个，降低流通损耗，提高流通效率。
（二）效益分析
村集体收益。项目完工后，资产移交到18村，进行商铺出租，已与22户达成协议，每平方米租金约定120元，预计年租金达到19.2万元（后期根据市场发展情况，动态调整租金）。租赁费用将于脱贫户、监测户分红及村内公益事业建设，并带动当地就业群众30人，受益年限不少于40年。
（三）联农带农效益
通过项目实施，优先雇佣本地农民，项目实施过程中预计能够解决长期用工30人，月均10000元，解决零散工20人，月均7000元，项目工期内（两个月）累计可增收88万元，人均1.76万元。项目完工后，预计新增22人长期稳定就业，月均4000元，年累计收入105.6万元，人均4000元。</t>
  </si>
  <si>
    <t>sfx2024-026</t>
  </si>
  <si>
    <r>
      <rPr>
        <sz val="12"/>
        <rFont val="仿宋"/>
        <charset val="134"/>
      </rPr>
      <t>项目总投资：120万元
建设内容：建设防渗渠约1.2公里，建设流量0.3-0.8m</t>
    </r>
    <r>
      <rPr>
        <sz val="12"/>
        <rFont val="宋体"/>
        <charset val="134"/>
      </rPr>
      <t>³</t>
    </r>
    <r>
      <rPr>
        <sz val="12"/>
        <rFont val="仿宋"/>
        <charset val="134"/>
      </rPr>
      <t>/s防渗渠共并配套水闸10座、农桥10座等附属设施。</t>
    </r>
  </si>
  <si>
    <t>提升农业节水在经济社会发展和生态保护中的重要地位，是推动经济增长方式转变、建设节约型社会的关键所在，社会效益：项目实施后提高项目区灌溉水利用率及灌水渠道工作效率，节约了水资源，同时还有巨大的经济效益，提高农作物单产，促进农业增收</t>
  </si>
  <si>
    <t>配套设施项目</t>
  </si>
  <si>
    <t>总投资：100万元；                                     
建设内容：对站敏乡已建成的养殖小区配套相关完善基础设施，其中包括配套200KVA变压器2座、配电柜2套及相关配套设施；为养殖小区安装水管约2公里，增压泵2个及其他附属；为养殖小区配套宽4米，长约1500米沙砾通达路，资产移交到站敏乡20村。（2021年示范村建设产业项目）</t>
  </si>
  <si>
    <t>（一）产业链链接
通过项目实施，配套建设养殖区道路、供电、供水等基础设施，有助于建设高标准养殖小区，实现牲畜饲养高效便利，存栏可提升达到600头（育肥）。  
（二）效益分析
村集体收益。项目完工后，资产移交到20村，可提高租金，预计年租金可从原先2.6万元达到4.1万元（后期根据市场发展情况，动态调整租金）。租赁费用将于脱贫户、监测户分红及村内公益事业建设，并带动当地就业群众2人，受益年限不少于30年。</t>
  </si>
  <si>
    <t>疏附县村庄规划编制项目（第三批）</t>
  </si>
  <si>
    <t>村庄规划</t>
  </si>
  <si>
    <t>总投资：702万元
建设内容：完成39个村村庄规划编制工作，包括图册、文本、数据库和附件。</t>
  </si>
  <si>
    <t>为疏附县各村进一步发展，足额保障建设用地，结合实际为剩余的39个村编制多规合一的村庄规划，预计可使用不低于十年，脱贫群众满意度不低于95%。</t>
  </si>
  <si>
    <t>自然资源局</t>
  </si>
  <si>
    <t>苏建新</t>
  </si>
  <si>
    <t>疏附县城东区污水处理厂工程（二期）</t>
  </si>
  <si>
    <t>吾库萨克镇</t>
  </si>
  <si>
    <t>总投资：9800万元
建设内容：新建处理规模2.0万立方米/日污水处理厂1座，主要包括粗格栅、细格栅、氧化沟、二沉池、风机房、锅炉房、脱泥间等建构筑物及配套附属设施设备。</t>
  </si>
  <si>
    <t>社会效益：极大改善污水处理条件。进一步完善污水管网建设，解决污水处理问题，尤其是解决周边托克扎克镇、吾库萨克镇、萨依巴格乡、站敏乡纳入主管网后的污水处理运营能力，促进经济社会的可持续发展，人居环境持续改善。</t>
  </si>
  <si>
    <t>米尔阿迪力·麦麦提艾力</t>
  </si>
  <si>
    <t>社会效益：目前污水未经处理直接排入周边河道、农田、沟渠等，严重污染农村生态环境及地下水，通过项目实施，强化农村污染源头控制与治理，实现农村生活污水有序排放，整体完善了农村人居环境，提升地下水水质，提高了农村污水治理率，同时解决乡政府驻地附近的污水处理，推动打造了生态宜居的农村居住环境，覆盖不少于1500户农户，受益群众满意度达到95%以上。</t>
  </si>
  <si>
    <t>站敏乡小型污水管网建设项目
（地区示范村）</t>
  </si>
  <si>
    <t>社会效益：目前污水未经处理直接排入周边河道、农田、沟渠等，严重污染农村生态环境及地下水，通过项目实施，强化农村污染源头控制与治理，实现农村生活污水有序排放，整体完善了农村人居环境，提升地下水水质，提高了农村污水治理率，推动打造了生态宜居的农村居住环境，覆盖252户农户，受益群众满意度达到95%以上。</t>
  </si>
  <si>
    <t>疏附县站敏乡（3）村道路提升项目（自治区示范建设项目）</t>
  </si>
  <si>
    <t>人居环境整治</t>
  </si>
  <si>
    <t>社会效益：道路建设可改善出行环境，提升道路安全系数，垃圾收集房通过配备垃圾收集设备，规范垃圾定点，分类投放，有效解决生活垃圾处理问题，不断提升人居环境整治，实现垃圾分类和变废为宝，为人民创造美好的生活条件，提升农民生活幸福感。预计可带动零散就业45人，受益农户1900余人，受益群众满意度达到95%以上。</t>
  </si>
  <si>
    <t>疏附县站敏（8）村道路提升项目
（自治区示范村建设）</t>
  </si>
  <si>
    <t>社会效益：道路建设可改善出行环境，提升道路安全系数，垃圾收集房通过配备垃圾收集设备，规范垃圾定点，分类投放，有效解决生活垃圾处理问题，不断提升人居环境整治，实现垃圾分类和变废为宝，为人民创造美好的生活条件，提升农民生活幸福感。预计可带动零散就业45人，受益农户2000余人，受益群众满意度达到95%以上。</t>
  </si>
  <si>
    <t>sfx2024-051</t>
  </si>
  <si>
    <t>疏附县站敏乡（9）村村组道路提升项目（地区示范村）</t>
  </si>
  <si>
    <t>总投资：558万元
建设内容：1.在站敏乡9村道路提升约14公里，新建道路1.2公里，包括对路面修复、硬化、拓宽及相关附属配套等。2、新建村组道路扩宽，对约7公里村组道路巩固提升，包括对路面修复、硬化、拓宽及相关附属配套等。</t>
  </si>
  <si>
    <t>社会效益：一是有效改善农村基础设施建设，改善村容村貌、人居环境；二是不断提升群众生产生活环境，丰富群众文化生活，充分发挥示范、辐射作用，推动社会稳定、和谐发展。不断提升人居环境整治，提升农民生活幸福感。预计可带动零散就业50人，受益农户2390人，受益群众满意度达到95%以上。</t>
  </si>
  <si>
    <t>sfx2024-052</t>
  </si>
  <si>
    <t>社会效益：一是有效改善农村基础设施建设，改善村容村貌、人居环境；二是不断提升群众生产生活环境，丰富群众文化生活，充分发挥示范、辐射作用，推动社会稳定、和谐发展。不断提升人居环境整治，提升农民生活幸福感。预计可带动零散就业45人，受益农户979余人，受益群众满意度达到95%以上。</t>
  </si>
  <si>
    <t>疏附县农村生活垃圾治理项目</t>
  </si>
  <si>
    <t>农村垃圾治理</t>
  </si>
  <si>
    <t>总投资：3000万元    
建设内容：为疏附县乡村生活垃圾收集、转运和处理配套设施的建设及采购。为疏附县乌帕尔镇、塔什米力克乡、布拉克苏乡、木什乡等4个乡镇新建4个垃圾压缩站及配套设施，疏附县10个乡镇采购垃圾转运压缩车10辆、扫路机10辆、垃圾船500个、封闭式垃圾房130个，洒水车2辆，道路清扫车2辆，垃圾填埋使用31吨的自卸车1辆、18吨的自卸车2辆，垃圾填埋使用的挖掘机1辆、装载机1辆，吸污车2辆，电动垃圾清运车60辆。</t>
  </si>
  <si>
    <t>生态效益：乌帕尔镇、塔什米力克乡、布拉克苏乡、木什乡4个乡镇地处偏远，垃圾清运难度大，为进一步整治人居环境，解决农村脏乱差问题，有效缓解环境污染问题。</t>
  </si>
  <si>
    <t>城管大队</t>
  </si>
  <si>
    <t>周善灯</t>
  </si>
  <si>
    <t>sfx2024-005</t>
  </si>
  <si>
    <t>总投资：500万元
建设内容：在塔什米里克乡1村扩建木亚格杏树基地1000亩左右，开沟、填土、土地平整、购买杏树苗木等每亩投入5000元，投入资金500万元；配套滴灌、沉沙池等，每亩投入1500元，投入资金150万元；建设防风林、安装防护网等，投入资金200万元。</t>
  </si>
  <si>
    <t>(一）产业链链接
2000年疏附县被农业部授予中国木亚格杏之乡，2006年通过国家有机食品认证，2021年4月，木亚格杏又被农业农村部确立为“2021年第一批农产品地理标志登记产品”。木亚格杏有着个大、肉厚、皮薄、糖分足、味道香浓、多汁甘甜等特点，富含营养价值，口感俱佳，被誉为“杏中之王”。根据近年销售情况来看，木亚格杏每年市场销售都是供不应求的状态，通过品牌打造、媒体宣传以及用户反馈，我县木亚格杏有早年间的5元/公斤的收购价涨至25元/公斤，杏干由原来的30元/公斤的市场价涨至80-200元/公斤，仍然是供不应求。仅仅通过市场零售或者初加工杏干就可以售完，无法满足干果企业收购、精深加工等需求，市场前景良好。
（二）效益分析
木亚格杏树经济寿命预计为40-50年，项目建成后第四年开始挂果，预计每亩35棵杏树，每颗每年产量预计为15-30公斤，每亩预计年产量为0.525-1.05吨，预计平均每公斤价格为25元，每亩年收入预计为1.31-2.63万元，1000亩杏树预计每年毛收入至少为1310万元，净收入达935.71万元。
（三）联农带农效益。通过项目实施，优先雇佣本地农民，项目实施过程中预计能够解决零散工50人，月均工资3000元，项目工期内累计可增收60万元，人均1.2万元。项目建成后预计可提供稳定就业岗位50个，月工资预计2000元，预计每年发放工资120万元，人均增收2.4万元。
（四）项目市场分析
目前木亚格杏线下市场流通预计为2.4万吨，线上流通预计为0.27万吨，均出现供不应求状态，项目建成后年均增产525-1050吨，增加收入525-1050万元。
（五）项目经营主体情况
项目建成后，资产量化到村，由1村负责管理，通过同国有公司合作运营，雇佣管理人员、工人方式运营，预计每年经营性支出为150万元（120万人员工资、30万提质增效），由国有公司负责支付。1村获得的收益，30%用于壮大村集体、计划剩余收益的70%用于脱贫户及监测户分红。</t>
  </si>
  <si>
    <t>塔什米里克乡1村示范村道路巩固提升改造项目</t>
  </si>
  <si>
    <t>总投资：500万元     
建设内容：对塔什米里克乡1村不少于15公里村组道路进行巩固提升改造，包括路面拓宽、填土、路面修复以及配套附属设施等，投入资金500万元。</t>
  </si>
  <si>
    <t>1.进一步完善道路交通设施，提供良好的道路交通条件。
2.大大改善道路交通安全现状，保护群众人身安全，减少各类道路交通事故。</t>
  </si>
  <si>
    <t>疏附县木什乡（7）村发展农村集体经济项目(地区示范村）</t>
  </si>
  <si>
    <t>木什乡7村</t>
  </si>
  <si>
    <t>总投资：600万元   
建设内容：在木什乡7村建设两层商铺，面积1400平米以上，并配套用电、供水、排水等附属设施。
资产归村集体所有，租赁费用于增加村集体收入，也可帮助困难户。</t>
  </si>
  <si>
    <t>(一）产业链链接
一是该建设地点原有17座商铺，由于紧挨路边，造成道路阻塞，经常发生交通事故，于2022年6月已全部拆除，目前对商铺有非常大的需求。二是依托本村跳蚤市场，周二巴扎天，人员流动大，通过发展地摊经济，商铺建设，推动了本村市场贸易产业的流通，完善农村商业设施，激发了群众干事创业的信心，发展经营，提高家庭收入，商铺的建设可增加村集体收入，增加就业岗位，满足周边群众的日常需求，所以项目的建设是非常必要的。
（二）效益分析
一是项目建成后，资产归村集体所有，由村集体进行运营、维护和管理，收益来源为商铺租赁费，按照周边商铺市场价测算，每平方可收取租金10元/月左右，一年可增加村集体收入16.8万元左右；二是通过将租赁费不少于50%比例进行资产分红帮助特困户，用于设立公益性岗位，解决无法外出就业人员不少于10人；
（三）联农带农效益。
三是项目建成后，通过将商铺租赁给企业或者个人，一间商铺预计一年盈利5000元左右，所有店铺可为租赁者创收7万元左右，租赁者可解决就业岗位3人以上，每月人均工资2000元以上，每年工资收入可达1万元以上；四是项目实施期间，也可增加临时性就业岗位不少于10人就近进行临时性务工，增加本地群众的收入。</t>
  </si>
  <si>
    <t>sfx2024-054</t>
  </si>
  <si>
    <t>木什乡7村道路巩固提升项目
（地区示范村）</t>
  </si>
  <si>
    <t>总投资：500万元     
建设内容：对木什乡7村18公里的道路进行巩固提升，详细情况为：修建道路2km，对10km破损道路进行小修养护，对3km主干道路提升改造，对3km主干道路涉及的桥涵进行维修、改造；对主干道路及其他相关附属设施进行完善。</t>
  </si>
  <si>
    <t>sfx2024-79</t>
  </si>
  <si>
    <t>易地搬迁后扶项目</t>
  </si>
  <si>
    <t>改建</t>
  </si>
  <si>
    <t>总投资：300万元
建设内容：为木什乡4村易地搬迁户配套的30座温室大棚进行改造，主要为温室大棚加设保温板，共计4332平方米；加盖防雨毛毡或保温被510张；更换通风膜4125平方米，压膜线3万米，并配备增温设备30个，提升保暖性，完善水电暖设施。</t>
  </si>
  <si>
    <t>项目建设的必要性：目前易地搬迁点30座温室大棚受大风等自然因素的影响，棚膜、卷帘机、通风口等设施损坏，且温室大棚外墙墙体薄，保温效果差，种植作物产量低，影响项目发挥效益和出租，为了提高大棚的产量和收益，增加就业岗位，项目的建设是非常必要的。
项目效益：一是项目建成后，资产归村集体所有，由村集体对大棚进行运营、维护和管理，收益来源为大棚租赁费。目前，大棚由于设施不完善，保温效果差，分配给易地搬迁户不愿种植，寻找租赁者困难，夏季群众可种植一些蔬菜，春秋冬基本无法使用，年租金每座只能达到1000元左右，资产收益率低效；大棚进行改造后，租赁者增多，根据面积测算，租赁费每座每年不低于3000元，一年可增加村集体收入6万元左右；二是通过将租赁费不少于50%比例进行资产分红帮助易地搬迁点特困户，用于设立公益性岗位，解决无法外出就业人员不少于3人；三是目前大棚保温性能差，亩均产量不到300kg，卖不上好的市场价格，大棚改造后，通过将温室大棚租赁给企业或者个人，用于种植瓜果蔬菜，亩产可达1000kg左右，销售至木什乡及喀什周边，租赁者可解决就业岗位3人以上，每月人均工资2000元以上，每年工资收入可达1万元以上。</t>
  </si>
  <si>
    <t>sfx2024-82</t>
  </si>
  <si>
    <t>疏附县木什乡明尧勒（8）村特色村寨基础设施提升改造项目</t>
  </si>
  <si>
    <t>少数民族特色村寨建设项目</t>
  </si>
  <si>
    <t>疏附县木什乡8村</t>
  </si>
  <si>
    <t>总投资：1632万元
建设内容：对木什乡明尧勒（8）村基础设施提升改造，主要为道路巩固提升不少于9公里，土渠改造不少于6.5公里，改造过水路面1处，修建道路不少于3.5公里，新建防渗渠约2公里，建设公共厕所2个，完善其他相关基础设施，不断促进少数民族特色村寨发展。</t>
  </si>
  <si>
    <t>按照少数民族资金支持特色村寨建设，依托木什乡明尧勒天门山景区、怪坡、明尧勒古战场等景点，在木什乡8村2村建设停车场，解决当地旅游高峰期交通拥堵，停车难等问题，促进少数民族村庄旅游经济发展，提升少数民族居民增收致富。</t>
  </si>
  <si>
    <t>吾库萨克镇1村厂房建设项目
（地区示范村）</t>
  </si>
  <si>
    <r>
      <rPr>
        <sz val="11"/>
        <color rgb="FF000000"/>
        <rFont val="仿宋"/>
        <charset val="134"/>
      </rPr>
      <t>总投资：510万元
建设内容：在吾库萨克镇1村范围内建设1500㎡的库房及配套设施</t>
    </r>
    <r>
      <rPr>
        <sz val="11"/>
        <rFont val="仿宋"/>
        <charset val="134"/>
      </rPr>
      <t>。资产归属吾库萨克镇1村，按照实际收益全部进行分红。</t>
    </r>
  </si>
  <si>
    <t>为了增加1村村集体收入在1村范围内建设建设1500㎡的库房及配套设施项目，厂房租给赵保国使用；用于蘑菇加工生产，从叶城进购原材料，2024年保守计划生产200万袋，生产的蘑菇主要销往山东，剩余部分在本地企业、政府食堂或者市场内零售，运营方式租赁，租金为10万元，80%资金分红给农户，20%资金用于集体金额。
经济效益：通过租赁促使120人左右分红收益，同步带动150人就业增收。
社会效益：进一步完善村级产业配套，建立村级设施农业产业链，实现“基地+农户”的发展模式。</t>
  </si>
  <si>
    <t>sfx2024-058</t>
  </si>
  <si>
    <t>疏附县齐尼巴格（1）村道路提升改造项目
（地区示范村）</t>
  </si>
  <si>
    <t>总投资：500万元
建设内容：在吾库萨克镇1村14公里路面进行拓宽、安装路沿石及配套道路灌溉系统等。</t>
  </si>
  <si>
    <t>社会效益：项目的建设有利于改善农村居住环境，提升新农村建设水平的需要。公共基础完善，提升农民生活幸福感。
经济效益：项目的建设，将有力地促进吾库萨克镇经济发展，提升道路的安全系数，更便于农户出行。</t>
  </si>
</sst>
</file>

<file path=xl/styles.xml><?xml version="1.0" encoding="utf-8"?>
<styleSheet xmlns="http://schemas.openxmlformats.org/spreadsheetml/2006/main">
  <numFmts count="5">
    <numFmt numFmtId="41" formatCode="_ * #,##0_ ;_ * \-#,##0_ ;_ * &quot;-&quot;_ ;_ @_ "/>
    <numFmt numFmtId="176" formatCode="0.00_ "/>
    <numFmt numFmtId="42" formatCode="_ &quot;￥&quot;* #,##0_ ;_ &quot;￥&quot;* \-#,##0_ ;_ &quot;￥&quot;* &quot;-&quot;_ ;_ @_ "/>
    <numFmt numFmtId="44" formatCode="_ &quot;￥&quot;* #,##0.00_ ;_ &quot;￥&quot;* \-#,##0.00_ ;_ &quot;￥&quot;* &quot;-&quot;??_ ;_ @_ "/>
    <numFmt numFmtId="43" formatCode="_ * #,##0.00_ ;_ * \-#,##0.00_ ;_ * &quot;-&quot;??_ ;_ @_ "/>
  </numFmts>
  <fonts count="50">
    <font>
      <sz val="11"/>
      <color theme="1"/>
      <name val="宋体"/>
      <charset val="134"/>
      <scheme val="minor"/>
    </font>
    <font>
      <sz val="11"/>
      <name val="宋体"/>
      <charset val="134"/>
      <scheme val="minor"/>
    </font>
    <font>
      <sz val="12"/>
      <name val="黑体"/>
      <charset val="134"/>
    </font>
    <font>
      <b/>
      <sz val="12"/>
      <name val="宋体"/>
      <charset val="134"/>
      <scheme val="minor"/>
    </font>
    <font>
      <sz val="12"/>
      <name val="仿宋"/>
      <charset val="134"/>
    </font>
    <font>
      <sz val="28"/>
      <name val="方正小标宋_GBK"/>
      <charset val="134"/>
    </font>
    <font>
      <b/>
      <sz val="12"/>
      <name val="宋体"/>
      <charset val="0"/>
      <scheme val="minor"/>
    </font>
    <font>
      <sz val="11"/>
      <color rgb="FF000000"/>
      <name val="仿宋"/>
      <charset val="134"/>
    </font>
    <font>
      <sz val="12"/>
      <color theme="1"/>
      <name val="仿宋"/>
      <charset val="134"/>
    </font>
    <font>
      <sz val="14"/>
      <name val="仿宋"/>
      <charset val="134"/>
    </font>
    <font>
      <sz val="14"/>
      <color theme="1"/>
      <name val="仿宋"/>
      <charset val="134"/>
    </font>
    <font>
      <sz val="12"/>
      <color indexed="8"/>
      <name val="仿宋"/>
      <charset val="134"/>
    </font>
    <font>
      <sz val="12"/>
      <color rgb="FF000000"/>
      <name val="仿宋"/>
      <charset val="134"/>
    </font>
    <font>
      <sz val="12"/>
      <name val="宋体"/>
      <charset val="134"/>
      <scheme val="minor"/>
    </font>
    <font>
      <sz val="11"/>
      <name val="仿宋"/>
      <charset val="134"/>
    </font>
    <font>
      <sz val="14"/>
      <name val="方正仿宋_GBK"/>
      <charset val="134"/>
    </font>
    <font>
      <sz val="11"/>
      <name val="方正仿宋_GBK"/>
      <charset val="134"/>
    </font>
    <font>
      <sz val="12"/>
      <name val="方正仿宋_GBK"/>
      <charset val="134"/>
    </font>
    <font>
      <sz val="16"/>
      <name val="方正黑体_GBK"/>
      <charset val="134"/>
    </font>
    <font>
      <sz val="16"/>
      <name val="黑体"/>
      <charset val="134"/>
    </font>
    <font>
      <sz val="14"/>
      <color rgb="FFFF0000"/>
      <name val="仿宋"/>
      <charset val="134"/>
    </font>
    <font>
      <sz val="14"/>
      <name val="黑体"/>
      <charset val="134"/>
    </font>
    <font>
      <b/>
      <sz val="16"/>
      <name val="宋体"/>
      <charset val="134"/>
      <scheme val="minor"/>
    </font>
    <font>
      <b/>
      <sz val="16"/>
      <name val="宋体"/>
      <charset val="0"/>
      <scheme val="minor"/>
    </font>
    <font>
      <sz val="16"/>
      <name val="仿宋"/>
      <charset val="134"/>
    </font>
    <font>
      <sz val="18"/>
      <name val="仿宋"/>
      <charset val="134"/>
    </font>
    <font>
      <sz val="16"/>
      <color rgb="FF000000"/>
      <name val="方正仿宋_GBK"/>
      <charset val="134"/>
    </font>
    <font>
      <sz val="12"/>
      <name val="宋体"/>
      <charset val="134"/>
    </font>
    <font>
      <sz val="14"/>
      <name val="宋体"/>
      <charset val="134"/>
    </font>
    <font>
      <sz val="16"/>
      <color theme="1"/>
      <name val="宋体"/>
      <charset val="134"/>
    </font>
    <font>
      <sz val="11"/>
      <color rgb="FF9C6500"/>
      <name val="宋体"/>
      <charset val="134"/>
      <scheme val="minor"/>
    </font>
    <font>
      <b/>
      <sz val="11"/>
      <color rgb="FFFA7D00"/>
      <name val="宋体"/>
      <charset val="134"/>
      <scheme val="minor"/>
    </font>
    <font>
      <sz val="11"/>
      <color theme="0"/>
      <name val="宋体"/>
      <charset val="134"/>
      <scheme val="minor"/>
    </font>
    <font>
      <sz val="11"/>
      <color rgb="FF3F3F76"/>
      <name val="宋体"/>
      <charset val="134"/>
      <scheme val="minor"/>
    </font>
    <font>
      <sz val="11"/>
      <color rgb="FF006100"/>
      <name val="宋体"/>
      <charset val="134"/>
      <scheme val="minor"/>
    </font>
    <font>
      <b/>
      <sz val="11"/>
      <color rgb="FFFFFFFF"/>
      <name val="宋体"/>
      <charset val="134"/>
      <scheme val="minor"/>
    </font>
    <font>
      <b/>
      <sz val="18"/>
      <color theme="3"/>
      <name val="宋体"/>
      <charset val="134"/>
      <scheme val="minor"/>
    </font>
    <font>
      <b/>
      <sz val="11"/>
      <color rgb="FF3F3F3F"/>
      <name val="宋体"/>
      <charset val="134"/>
      <scheme val="minor"/>
    </font>
    <font>
      <sz val="11"/>
      <color rgb="FF9C0006"/>
      <name val="宋体"/>
      <charset val="134"/>
      <scheme val="minor"/>
    </font>
    <font>
      <b/>
      <sz val="13"/>
      <color theme="3"/>
      <name val="宋体"/>
      <charset val="134"/>
      <scheme val="minor"/>
    </font>
    <font>
      <u/>
      <sz val="11"/>
      <color rgb="FF0000FF"/>
      <name val="宋体"/>
      <charset val="134"/>
      <scheme val="minor"/>
    </font>
    <font>
      <u/>
      <sz val="11"/>
      <color rgb="FF800080"/>
      <name val="宋体"/>
      <charset val="134"/>
      <scheme val="minor"/>
    </font>
    <font>
      <sz val="11"/>
      <color rgb="FFFA7D00"/>
      <name val="宋体"/>
      <charset val="134"/>
      <scheme val="minor"/>
    </font>
    <font>
      <b/>
      <sz val="11"/>
      <color theme="3"/>
      <name val="宋体"/>
      <charset val="134"/>
      <scheme val="minor"/>
    </font>
    <font>
      <sz val="11"/>
      <color rgb="FFFF0000"/>
      <name val="宋体"/>
      <charset val="134"/>
      <scheme val="minor"/>
    </font>
    <font>
      <i/>
      <sz val="11"/>
      <color rgb="FF7F7F7F"/>
      <name val="宋体"/>
      <charset val="134"/>
      <scheme val="minor"/>
    </font>
    <font>
      <b/>
      <sz val="15"/>
      <color theme="3"/>
      <name val="宋体"/>
      <charset val="134"/>
      <scheme val="minor"/>
    </font>
    <font>
      <b/>
      <sz val="11"/>
      <color theme="1"/>
      <name val="宋体"/>
      <charset val="134"/>
      <scheme val="minor"/>
    </font>
    <font>
      <sz val="16"/>
      <color rgb="FF000000"/>
      <name val="Times New Roman"/>
      <charset val="0"/>
    </font>
    <font>
      <sz val="16"/>
      <name val="宋体"/>
      <charset val="134"/>
    </font>
  </fonts>
  <fills count="35">
    <fill>
      <patternFill patternType="none"/>
    </fill>
    <fill>
      <patternFill patternType="gray125"/>
    </fill>
    <fill>
      <patternFill patternType="solid">
        <fgColor theme="0" tint="-0.05"/>
        <bgColor indexed="64"/>
      </patternFill>
    </fill>
    <fill>
      <patternFill patternType="solid">
        <fgColor theme="0" tint="-0.15"/>
        <bgColor indexed="64"/>
      </patternFill>
    </fill>
    <fill>
      <patternFill patternType="solid">
        <fgColor rgb="FFFFEB9C"/>
        <bgColor indexed="64"/>
      </patternFill>
    </fill>
    <fill>
      <patternFill patternType="solid">
        <fgColor rgb="FFF2F2F2"/>
        <bgColor indexed="64"/>
      </patternFill>
    </fill>
    <fill>
      <patternFill patternType="solid">
        <fgColor theme="7"/>
        <bgColor indexed="64"/>
      </patternFill>
    </fill>
    <fill>
      <patternFill patternType="solid">
        <fgColor theme="4"/>
        <bgColor indexed="64"/>
      </patternFill>
    </fill>
    <fill>
      <patternFill patternType="solid">
        <fgColor theme="4" tint="0.399945066682943"/>
        <bgColor indexed="64"/>
      </patternFill>
    </fill>
    <fill>
      <patternFill patternType="solid">
        <fgColor rgb="FFFFCC99"/>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799951170384838"/>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51170384838"/>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6"/>
        <bgColor indexed="64"/>
      </patternFill>
    </fill>
    <fill>
      <patternFill patternType="solid">
        <fgColor theme="9" tint="0.799951170384838"/>
        <bgColor indexed="64"/>
      </patternFill>
    </fill>
    <fill>
      <patternFill patternType="solid">
        <fgColor theme="7" tint="0.399945066682943"/>
        <bgColor indexed="64"/>
      </patternFill>
    </fill>
    <fill>
      <patternFill patternType="solid">
        <fgColor theme="9"/>
        <bgColor indexed="64"/>
      </patternFill>
    </fill>
    <fill>
      <patternFill patternType="solid">
        <fgColor theme="8" tint="0.799951170384838"/>
        <bgColor indexed="64"/>
      </patternFill>
    </fill>
    <fill>
      <patternFill patternType="solid">
        <fgColor theme="7" tint="0.799951170384838"/>
        <bgColor indexed="64"/>
      </patternFill>
    </fill>
    <fill>
      <patternFill patternType="solid">
        <fgColor theme="4" tint="0.799951170384838"/>
        <bgColor indexed="64"/>
      </patternFill>
    </fill>
    <fill>
      <patternFill patternType="solid">
        <fgColor theme="9" tint="0.399945066682943"/>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45066682943"/>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0" fillId="13" borderId="0" applyNumberFormat="0" applyBorder="0" applyAlignment="0" applyProtection="0">
      <alignment vertical="center"/>
    </xf>
    <xf numFmtId="0" fontId="33" fillId="9"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5" borderId="0" applyNumberFormat="0" applyBorder="0" applyAlignment="0" applyProtection="0">
      <alignment vertical="center"/>
    </xf>
    <xf numFmtId="0" fontId="38" fillId="16" borderId="0" applyNumberFormat="0" applyBorder="0" applyAlignment="0" applyProtection="0">
      <alignment vertical="center"/>
    </xf>
    <xf numFmtId="43" fontId="0" fillId="0" borderId="0" applyFont="0" applyFill="0" applyBorder="0" applyAlignment="0" applyProtection="0">
      <alignment vertical="center"/>
    </xf>
    <xf numFmtId="0" fontId="32" fillId="18" borderId="0" applyNumberFormat="0" applyBorder="0" applyAlignment="0" applyProtection="0">
      <alignment vertical="center"/>
    </xf>
    <xf numFmtId="0" fontId="40" fillId="0" borderId="0" applyNumberFormat="0" applyFill="0" applyBorder="0" applyAlignment="0" applyProtection="0">
      <alignment vertical="center"/>
    </xf>
    <xf numFmtId="0" fontId="27" fillId="0" borderId="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19" borderId="15" applyNumberFormat="0" applyFont="0" applyAlignment="0" applyProtection="0">
      <alignment vertical="center"/>
    </xf>
    <xf numFmtId="0" fontId="32" fillId="20"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4" applyNumberFormat="0" applyFill="0" applyAlignment="0" applyProtection="0">
      <alignment vertical="center"/>
    </xf>
    <xf numFmtId="0" fontId="39" fillId="0" borderId="14" applyNumberFormat="0" applyFill="0" applyAlignment="0" applyProtection="0">
      <alignment vertical="center"/>
    </xf>
    <xf numFmtId="0" fontId="32" fillId="8" borderId="0" applyNumberFormat="0" applyBorder="0" applyAlignment="0" applyProtection="0">
      <alignment vertical="center"/>
    </xf>
    <xf numFmtId="0" fontId="43" fillId="0" borderId="17" applyNumberFormat="0" applyFill="0" applyAlignment="0" applyProtection="0">
      <alignment vertical="center"/>
    </xf>
    <xf numFmtId="0" fontId="32" fillId="26" borderId="0" applyNumberFormat="0" applyBorder="0" applyAlignment="0" applyProtection="0">
      <alignment vertical="center"/>
    </xf>
    <xf numFmtId="0" fontId="37" fillId="5" borderId="13" applyNumberFormat="0" applyAlignment="0" applyProtection="0">
      <alignment vertical="center"/>
    </xf>
    <xf numFmtId="0" fontId="31" fillId="5" borderId="11" applyNumberFormat="0" applyAlignment="0" applyProtection="0">
      <alignment vertical="center"/>
    </xf>
    <xf numFmtId="0" fontId="35" fillId="12" borderId="12" applyNumberFormat="0" applyAlignment="0" applyProtection="0">
      <alignment vertical="center"/>
    </xf>
    <xf numFmtId="0" fontId="0" fillId="25" borderId="0" applyNumberFormat="0" applyBorder="0" applyAlignment="0" applyProtection="0">
      <alignment vertical="center"/>
    </xf>
    <xf numFmtId="0" fontId="32" fillId="14" borderId="0" applyNumberFormat="0" applyBorder="0" applyAlignment="0" applyProtection="0">
      <alignment vertical="center"/>
    </xf>
    <xf numFmtId="0" fontId="42" fillId="0" borderId="16" applyNumberFormat="0" applyFill="0" applyAlignment="0" applyProtection="0">
      <alignment vertical="center"/>
    </xf>
    <xf numFmtId="0" fontId="47" fillId="0" borderId="18" applyNumberFormat="0" applyFill="0" applyAlignment="0" applyProtection="0">
      <alignment vertical="center"/>
    </xf>
    <xf numFmtId="0" fontId="34" fillId="11" borderId="0" applyNumberFormat="0" applyBorder="0" applyAlignment="0" applyProtection="0">
      <alignment vertical="center"/>
    </xf>
    <xf numFmtId="0" fontId="27" fillId="0" borderId="0">
      <alignment vertical="center"/>
    </xf>
    <xf numFmtId="0" fontId="30" fillId="4" borderId="0" applyNumberFormat="0" applyBorder="0" applyAlignment="0" applyProtection="0">
      <alignment vertical="center"/>
    </xf>
    <xf numFmtId="0" fontId="0" fillId="28" borderId="0" applyNumberFormat="0" applyBorder="0" applyAlignment="0" applyProtection="0">
      <alignment vertical="center"/>
    </xf>
    <xf numFmtId="0" fontId="32" fillId="7" borderId="0" applyNumberFormat="0" applyBorder="0" applyAlignment="0" applyProtection="0">
      <alignment vertical="center"/>
    </xf>
    <xf numFmtId="0" fontId="0" fillId="30" borderId="0" applyNumberFormat="0" applyBorder="0" applyAlignment="0" applyProtection="0">
      <alignment vertical="center"/>
    </xf>
    <xf numFmtId="0" fontId="0" fillId="21" borderId="0" applyNumberFormat="0" applyBorder="0" applyAlignment="0" applyProtection="0">
      <alignment vertical="center"/>
    </xf>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32" fillId="24" borderId="0" applyNumberFormat="0" applyBorder="0" applyAlignment="0" applyProtection="0">
      <alignment vertical="center"/>
    </xf>
    <xf numFmtId="0" fontId="32" fillId="6" borderId="0" applyNumberFormat="0" applyBorder="0" applyAlignment="0" applyProtection="0">
      <alignment vertical="center"/>
    </xf>
    <xf numFmtId="0" fontId="0" fillId="29" borderId="0" applyNumberFormat="0" applyBorder="0" applyAlignment="0" applyProtection="0">
      <alignment vertical="center"/>
    </xf>
    <xf numFmtId="0" fontId="0" fillId="32" borderId="0" applyNumberFormat="0" applyBorder="0" applyAlignment="0" applyProtection="0">
      <alignment vertical="center"/>
    </xf>
    <xf numFmtId="0" fontId="32" fillId="23" borderId="0" applyNumberFormat="0" applyBorder="0" applyAlignment="0" applyProtection="0">
      <alignment vertical="center"/>
    </xf>
    <xf numFmtId="0" fontId="0" fillId="33" borderId="0" applyNumberFormat="0" applyBorder="0" applyAlignment="0" applyProtection="0">
      <alignment vertical="center"/>
    </xf>
    <xf numFmtId="0" fontId="32" fillId="34" borderId="0" applyNumberFormat="0" applyBorder="0" applyAlignment="0" applyProtection="0">
      <alignment vertical="center"/>
    </xf>
    <xf numFmtId="0" fontId="32" fillId="27" borderId="0" applyNumberFormat="0" applyBorder="0" applyAlignment="0" applyProtection="0">
      <alignment vertical="center"/>
    </xf>
    <xf numFmtId="0" fontId="0" fillId="22" borderId="0" applyNumberFormat="0" applyBorder="0" applyAlignment="0" applyProtection="0">
      <alignment vertical="center"/>
    </xf>
    <xf numFmtId="0" fontId="32" fillId="31"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cellStyleXfs>
  <cellXfs count="133">
    <xf numFmtId="0" fontId="0" fillId="0" borderId="0" xfId="0">
      <alignment vertical="center"/>
    </xf>
    <xf numFmtId="0" fontId="1" fillId="0" borderId="0" xfId="0" applyNumberFormat="1" applyFont="1" applyFill="1" applyAlignment="1">
      <alignment horizontal="center" vertical="center"/>
    </xf>
    <xf numFmtId="0" fontId="2" fillId="0" borderId="0" xfId="0" applyNumberFormat="1" applyFont="1" applyFill="1" applyAlignment="1">
      <alignment horizontal="center" vertical="center" wrapText="1"/>
    </xf>
    <xf numFmtId="0" fontId="3" fillId="2" borderId="0" xfId="0" applyNumberFormat="1" applyFont="1" applyFill="1" applyBorder="1" applyAlignment="1">
      <alignment horizontal="center" vertical="center" wrapText="1"/>
    </xf>
    <xf numFmtId="0" fontId="4" fillId="0" borderId="0" xfId="0" applyNumberFormat="1" applyFont="1" applyFill="1" applyAlignment="1">
      <alignment horizontal="center" vertical="center"/>
    </xf>
    <xf numFmtId="0" fontId="1" fillId="0" borderId="0" xfId="0" applyNumberFormat="1" applyFont="1" applyFill="1" applyAlignment="1">
      <alignment horizontal="center" vertical="center" wrapText="1"/>
    </xf>
    <xf numFmtId="0" fontId="5" fillId="0" borderId="0" xfId="0" applyNumberFormat="1" applyFont="1" applyFill="1" applyAlignment="1" applyProtection="1">
      <alignment horizontal="center" vertical="center"/>
      <protection locked="0"/>
    </xf>
    <xf numFmtId="0" fontId="2"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0" applyNumberFormat="1" applyFont="1" applyFill="1" applyBorder="1" applyAlignment="1">
      <alignment horizontal="left" vertical="center" wrapText="1"/>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4" fillId="0" borderId="0" xfId="0" applyFont="1" applyFill="1" applyBorder="1" applyAlignment="1" applyProtection="1">
      <alignment horizontal="center" vertical="center"/>
      <protection locked="0"/>
    </xf>
    <xf numFmtId="0" fontId="11" fillId="0" borderId="1" xfId="0" applyFont="1" applyFill="1" applyBorder="1" applyAlignment="1">
      <alignment horizontal="center" vertical="center" wrapText="1"/>
    </xf>
    <xf numFmtId="0" fontId="4" fillId="0" borderId="1" xfId="0" applyFont="1" applyFill="1" applyBorder="1" applyAlignment="1" applyProtection="1">
      <alignment horizontal="left" vertical="center" wrapText="1"/>
      <protection locked="0"/>
    </xf>
    <xf numFmtId="0" fontId="12" fillId="0" borderId="1" xfId="0" applyFont="1" applyFill="1" applyBorder="1" applyAlignment="1">
      <alignment horizontal="center" vertical="center" wrapText="1"/>
    </xf>
    <xf numFmtId="0" fontId="9"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center" vertical="center"/>
    </xf>
    <xf numFmtId="31" fontId="4" fillId="0" borderId="1" xfId="0" applyNumberFormat="1" applyFont="1" applyFill="1" applyBorder="1" applyAlignment="1">
      <alignment horizontal="center" vertical="center" wrapText="1"/>
    </xf>
    <xf numFmtId="0" fontId="13" fillId="0" borderId="0"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3" fillId="0" borderId="0" xfId="0" applyFont="1" applyFill="1" applyAlignment="1" applyProtection="1">
      <alignment horizontal="center" vertical="center" wrapText="1"/>
      <protection locked="0"/>
    </xf>
    <xf numFmtId="0" fontId="1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 fillId="0" borderId="1" xfId="0" applyNumberFormat="1" applyFont="1" applyFill="1" applyBorder="1" applyAlignment="1">
      <alignment horizontal="center" vertical="center"/>
    </xf>
    <xf numFmtId="0" fontId="4" fillId="0" borderId="0" xfId="0" applyFont="1" applyFill="1" applyAlignment="1" applyProtection="1">
      <alignment horizontal="center" vertical="center"/>
      <protection locked="0"/>
    </xf>
    <xf numFmtId="0" fontId="10" fillId="0" borderId="1" xfId="0" applyFont="1" applyFill="1" applyBorder="1" applyAlignment="1" applyProtection="1">
      <alignment horizontal="left" vertical="center" wrapText="1"/>
      <protection locked="0"/>
    </xf>
    <xf numFmtId="0" fontId="4" fillId="3" borderId="0" xfId="0" applyNumberFormat="1" applyFont="1" applyFill="1" applyAlignment="1">
      <alignment horizontal="center" vertical="center"/>
    </xf>
    <xf numFmtId="0" fontId="18" fillId="3" borderId="1" xfId="0" applyFont="1" applyFill="1" applyBorder="1" applyAlignment="1" applyProtection="1">
      <alignment horizontal="center" vertical="center"/>
      <protection locked="0"/>
    </xf>
    <xf numFmtId="0" fontId="19" fillId="3" borderId="1" xfId="0" applyFont="1" applyFill="1" applyBorder="1" applyAlignment="1">
      <alignment horizontal="center" vertical="center" wrapText="1"/>
    </xf>
    <xf numFmtId="0" fontId="4" fillId="3" borderId="1" xfId="0" applyNumberFormat="1" applyFont="1" applyFill="1" applyBorder="1" applyAlignment="1">
      <alignment horizontal="center" vertical="center"/>
    </xf>
    <xf numFmtId="0" fontId="20" fillId="0" borderId="1" xfId="0" applyFont="1" applyFill="1" applyBorder="1" applyAlignment="1" applyProtection="1">
      <alignment horizontal="left" vertical="center" wrapText="1"/>
      <protection locked="0"/>
    </xf>
    <xf numFmtId="0" fontId="21" fillId="0" borderId="0" xfId="0" applyNumberFormat="1" applyFont="1" applyFill="1" applyAlignment="1">
      <alignment horizontal="center" vertical="center" wrapText="1"/>
    </xf>
    <xf numFmtId="0" fontId="4" fillId="0" borderId="0" xfId="0" applyFont="1" applyFill="1" applyAlignment="1" applyProtection="1">
      <alignment horizontal="center" vertical="center"/>
      <protection locked="0"/>
    </xf>
    <xf numFmtId="0" fontId="4"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1" fillId="0" borderId="0" xfId="0" applyNumberFormat="1" applyFont="1" applyFill="1" applyAlignment="1">
      <alignment horizontal="left" vertical="center"/>
    </xf>
    <xf numFmtId="0" fontId="5" fillId="0" borderId="0" xfId="0" applyNumberFormat="1" applyFont="1" applyFill="1" applyBorder="1" applyAlignment="1" applyProtection="1">
      <alignment horizontal="center" vertical="center"/>
      <protection locked="0"/>
    </xf>
    <xf numFmtId="0" fontId="5" fillId="0" borderId="0" xfId="0" applyNumberFormat="1" applyFont="1" applyFill="1" applyBorder="1" applyAlignment="1" applyProtection="1">
      <alignment horizontal="center" vertical="center" wrapText="1"/>
      <protection locked="0"/>
    </xf>
    <xf numFmtId="0" fontId="5" fillId="0" borderId="0" xfId="0" applyNumberFormat="1" applyFont="1" applyFill="1" applyBorder="1" applyAlignment="1" applyProtection="1">
      <alignment horizontal="left" vertical="center"/>
      <protection locked="0"/>
    </xf>
    <xf numFmtId="0" fontId="21" fillId="0"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24" fillId="0" borderId="1" xfId="0" applyFont="1" applyFill="1" applyBorder="1" applyAlignment="1" applyProtection="1">
      <alignment horizontal="center" vertical="center"/>
      <protection locked="0"/>
    </xf>
    <xf numFmtId="0" fontId="24" fillId="0" borderId="1" xfId="0" applyFont="1" applyFill="1" applyBorder="1" applyAlignment="1" applyProtection="1">
      <alignment horizontal="center" vertical="center" wrapText="1"/>
      <protection locked="0"/>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protection locked="0"/>
    </xf>
    <xf numFmtId="0" fontId="24"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left" vertical="center" wrapText="1"/>
    </xf>
    <xf numFmtId="0" fontId="24" fillId="0" borderId="1" xfId="0" applyFont="1" applyFill="1" applyBorder="1" applyAlignment="1" applyProtection="1">
      <alignment horizontal="center" vertical="center"/>
      <protection locked="0"/>
    </xf>
    <xf numFmtId="0" fontId="24" fillId="0" borderId="1" xfId="0" applyFont="1" applyFill="1" applyBorder="1" applyAlignment="1" applyProtection="1">
      <alignment horizontal="center" vertical="center" wrapText="1"/>
      <protection locked="0"/>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4" fillId="3" borderId="1" xfId="0" applyFont="1" applyFill="1" applyBorder="1" applyAlignment="1" applyProtection="1">
      <alignment horizontal="left" vertical="center" wrapText="1"/>
      <protection locked="0"/>
    </xf>
    <xf numFmtId="0" fontId="24" fillId="0" borderId="1" xfId="0" applyFont="1" applyFill="1" applyBorder="1" applyAlignment="1" applyProtection="1">
      <alignment horizontal="center" vertical="center" wrapText="1"/>
      <protection locked="0"/>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6" fillId="0" borderId="1" xfId="0" applyFont="1" applyFill="1" applyBorder="1" applyAlignment="1" applyProtection="1">
      <alignment horizontal="center" vertical="center" wrapText="1"/>
      <protection locked="0"/>
    </xf>
    <xf numFmtId="0" fontId="21" fillId="0" borderId="8" xfId="0" applyNumberFormat="1" applyFont="1" applyFill="1" applyBorder="1" applyAlignment="1">
      <alignment horizontal="center" vertical="center" wrapText="1"/>
    </xf>
    <xf numFmtId="0" fontId="21" fillId="0" borderId="9" xfId="0" applyNumberFormat="1" applyFont="1" applyFill="1" applyBorder="1" applyAlignment="1">
      <alignment horizontal="center" vertical="center" wrapText="1"/>
    </xf>
    <xf numFmtId="0" fontId="21" fillId="0" borderId="10" xfId="0" applyNumberFormat="1" applyFont="1" applyFill="1" applyBorder="1" applyAlignment="1">
      <alignment horizontal="center" vertical="center" wrapText="1"/>
    </xf>
    <xf numFmtId="0" fontId="21" fillId="0" borderId="1" xfId="0" applyNumberFormat="1" applyFont="1" applyBorder="1" applyAlignment="1">
      <alignment horizontal="center" vertical="center" wrapText="1"/>
    </xf>
    <xf numFmtId="0" fontId="21" fillId="0" borderId="1" xfId="0" applyNumberFormat="1" applyFont="1" applyBorder="1" applyAlignment="1">
      <alignment vertical="center" wrapText="1"/>
    </xf>
    <xf numFmtId="10" fontId="6" fillId="2" borderId="1" xfId="0" applyNumberFormat="1" applyFont="1" applyFill="1" applyBorder="1" applyAlignment="1">
      <alignment horizontal="center" vertical="center" wrapText="1"/>
    </xf>
    <xf numFmtId="0" fontId="23" fillId="2" borderId="1" xfId="0" applyNumberFormat="1" applyFont="1" applyFill="1" applyBorder="1" applyAlignment="1">
      <alignment horizontal="center" vertical="center" wrapText="1"/>
    </xf>
    <xf numFmtId="0" fontId="24" fillId="3" borderId="1" xfId="0" applyNumberFormat="1" applyFont="1" applyFill="1" applyBorder="1" applyAlignment="1">
      <alignment horizontal="center" vertical="center"/>
    </xf>
    <xf numFmtId="0" fontId="24" fillId="0" borderId="1" xfId="0" applyFont="1" applyFill="1" applyBorder="1" applyAlignment="1">
      <alignment horizontal="center" vertical="center"/>
    </xf>
    <xf numFmtId="0" fontId="2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2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37" fontId="24" fillId="0" borderId="1" xfId="0" applyNumberFormat="1" applyFont="1" applyFill="1" applyBorder="1" applyAlignment="1" applyProtection="1">
      <alignment horizontal="center" vertical="center" wrapText="1"/>
    </xf>
    <xf numFmtId="37" fontId="24"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xf>
    <xf numFmtId="0" fontId="21" fillId="0" borderId="5" xfId="0" applyNumberFormat="1" applyFont="1" applyFill="1" applyBorder="1" applyAlignment="1">
      <alignment horizontal="center" vertical="center" wrapText="1"/>
    </xf>
    <xf numFmtId="0" fontId="21" fillId="0" borderId="6" xfId="0" applyNumberFormat="1" applyFont="1" applyFill="1" applyBorder="1" applyAlignment="1">
      <alignment horizontal="center" vertical="center" wrapText="1"/>
    </xf>
    <xf numFmtId="0" fontId="21" fillId="0" borderId="7"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9" fillId="3" borderId="1" xfId="0" applyNumberFormat="1" applyFont="1" applyFill="1" applyBorder="1" applyAlignment="1">
      <alignment horizontal="center" vertical="center"/>
    </xf>
    <xf numFmtId="0" fontId="26" fillId="0" borderId="0" xfId="0" applyFont="1" applyFill="1" applyAlignment="1">
      <alignment horizontal="center" vertical="center"/>
    </xf>
    <xf numFmtId="31" fontId="24" fillId="0" borderId="1" xfId="0" applyNumberFormat="1" applyFont="1" applyFill="1" applyBorder="1" applyAlignment="1">
      <alignment horizontal="center" vertical="center" wrapText="1"/>
    </xf>
    <xf numFmtId="31" fontId="24" fillId="0" borderId="1" xfId="0" applyNumberFormat="1" applyFont="1" applyFill="1" applyBorder="1" applyAlignment="1">
      <alignment horizontal="center" vertical="center" wrapText="1"/>
    </xf>
    <xf numFmtId="0" fontId="24" fillId="3" borderId="1" xfId="0" applyFont="1" applyFill="1" applyBorder="1" applyAlignment="1">
      <alignment horizontal="left" vertical="center" wrapText="1"/>
    </xf>
    <xf numFmtId="31" fontId="24" fillId="0" borderId="1" xfId="0" applyNumberFormat="1"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Fill="1" applyBorder="1" applyAlignment="1" applyProtection="1">
      <alignment horizontal="center" vertical="center" wrapText="1"/>
      <protection locked="0"/>
    </xf>
    <xf numFmtId="0" fontId="28" fillId="0" borderId="5" xfId="0" applyFont="1" applyFill="1" applyBorder="1" applyAlignment="1">
      <alignment horizontal="left" vertical="center" wrapText="1"/>
    </xf>
    <xf numFmtId="0" fontId="29" fillId="0" borderId="5" xfId="0" applyFont="1" applyFill="1" applyBorder="1" applyAlignment="1" applyProtection="1">
      <alignment horizontal="center" vertical="center"/>
      <protection locked="0"/>
    </xf>
    <xf numFmtId="0" fontId="24" fillId="0" borderId="1" xfId="0" applyFont="1" applyFill="1" applyBorder="1" applyAlignment="1">
      <alignment horizontal="center" vertical="center"/>
    </xf>
    <xf numFmtId="37" fontId="24" fillId="0" borderId="1" xfId="0" applyNumberFormat="1" applyFont="1" applyFill="1" applyBorder="1" applyAlignment="1" applyProtection="1">
      <alignment horizontal="center" vertical="center" wrapText="1"/>
    </xf>
    <xf numFmtId="0" fontId="25"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37" fontId="24" fillId="0" borderId="1" xfId="0" applyNumberFormat="1" applyFont="1" applyFill="1" applyBorder="1" applyAlignment="1" applyProtection="1">
      <alignment horizontal="center" vertical="center" wrapText="1"/>
    </xf>
    <xf numFmtId="0" fontId="25" fillId="0" borderId="1" xfId="0" applyFont="1" applyFill="1" applyBorder="1" applyAlignment="1">
      <alignment horizontal="center" vertical="center" wrapText="1"/>
    </xf>
    <xf numFmtId="37" fontId="24" fillId="0" borderId="1" xfId="0" applyNumberFormat="1" applyFont="1" applyFill="1" applyBorder="1" applyAlignment="1">
      <alignment horizontal="center" vertical="center" wrapText="1"/>
    </xf>
    <xf numFmtId="0" fontId="27" fillId="0" borderId="5" xfId="0"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10 2 2" xfId="53"/>
    <cellStyle name="常规 4" xfId="54"/>
  </cellStyles>
  <tableStyles count="0" defaultTableStyle="TableStyleMedium2" defaultPivotStyle="PivotStyleLight16"/>
  <colors>
    <mruColors>
      <color rgb="00D9D9D9"/>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83"/>
  <sheetViews>
    <sheetView tabSelected="1" view="pageBreakPreview" zoomScale="40" zoomScaleNormal="40" topLeftCell="A71" workbookViewId="0">
      <selection activeCell="A72" sqref="$A72:$XFD76"/>
    </sheetView>
  </sheetViews>
  <sheetFormatPr defaultColWidth="7" defaultRowHeight="13.5"/>
  <cols>
    <col min="1" max="1" width="8.43333333333333" style="1" customWidth="1"/>
    <col min="2" max="2" width="17.5" style="1" customWidth="1"/>
    <col min="3" max="3" width="37.5" style="1" customWidth="1"/>
    <col min="4" max="4" width="12.325" style="5" customWidth="1"/>
    <col min="5" max="5" width="16.8833333333333" style="5" customWidth="1"/>
    <col min="6" max="6" width="5.63333333333333" style="5" customWidth="1"/>
    <col min="7" max="7" width="11.6" style="5" customWidth="1"/>
    <col min="8" max="8" width="168.75" style="59" customWidth="1"/>
    <col min="9" max="9" width="5.63333333333333" style="1" customWidth="1"/>
    <col min="10" max="10" width="8.68333333333333" style="1" customWidth="1"/>
    <col min="11" max="11" width="15.9333333333333" style="1" customWidth="1"/>
    <col min="12" max="12" width="14.0583333333333" style="1" customWidth="1"/>
    <col min="13" max="13" width="13.7416666666667" style="1" customWidth="1"/>
    <col min="14" max="14" width="10.6333333333333" style="1" customWidth="1"/>
    <col min="15" max="15" width="10" style="1" customWidth="1"/>
    <col min="16" max="18" width="7.63333333333333" style="1" hidden="1" customWidth="1"/>
    <col min="19" max="19" width="10.1333333333333" style="1" customWidth="1"/>
    <col min="20" max="20" width="12.5" style="1" customWidth="1"/>
    <col min="21" max="21" width="9.05833333333333" style="1" customWidth="1"/>
    <col min="22" max="22" width="11.25" style="1" hidden="1" customWidth="1"/>
    <col min="23" max="23" width="10.6333333333333" style="1" hidden="1" customWidth="1"/>
    <col min="24" max="24" width="9.58333333333333" style="1" hidden="1" customWidth="1"/>
    <col min="25" max="25" width="64.7583333333333" style="1" hidden="1" customWidth="1"/>
    <col min="26" max="26" width="8.63333333333333" style="1" customWidth="1"/>
    <col min="27" max="16384" width="7" style="1"/>
  </cols>
  <sheetData>
    <row r="1" ht="73" customHeight="1" spans="1:26">
      <c r="A1" s="60" t="s">
        <v>0</v>
      </c>
      <c r="B1" s="60"/>
      <c r="C1" s="60"/>
      <c r="D1" s="61"/>
      <c r="E1" s="61"/>
      <c r="F1" s="61"/>
      <c r="G1" s="61"/>
      <c r="H1" s="62"/>
      <c r="I1" s="60"/>
      <c r="J1" s="60"/>
      <c r="K1" s="60"/>
      <c r="L1" s="60"/>
      <c r="M1" s="60"/>
      <c r="N1" s="60"/>
      <c r="O1" s="60"/>
      <c r="P1" s="60"/>
      <c r="Q1" s="60"/>
      <c r="R1" s="60"/>
      <c r="S1" s="60"/>
      <c r="T1" s="60"/>
      <c r="U1" s="60"/>
      <c r="V1" s="60"/>
      <c r="W1" s="60"/>
      <c r="X1" s="60"/>
      <c r="Y1" s="60"/>
      <c r="Z1" s="60"/>
    </row>
    <row r="2" s="55" customFormat="1" ht="25" customHeight="1" spans="1:26">
      <c r="A2" s="63" t="s">
        <v>1</v>
      </c>
      <c r="B2" s="63" t="s">
        <v>2</v>
      </c>
      <c r="C2" s="63" t="s">
        <v>3</v>
      </c>
      <c r="D2" s="63" t="s">
        <v>4</v>
      </c>
      <c r="E2" s="63" t="s">
        <v>5</v>
      </c>
      <c r="F2" s="63" t="s">
        <v>6</v>
      </c>
      <c r="G2" s="63" t="s">
        <v>7</v>
      </c>
      <c r="H2" s="63" t="s">
        <v>8</v>
      </c>
      <c r="I2" s="63" t="s">
        <v>9</v>
      </c>
      <c r="J2" s="63" t="s">
        <v>10</v>
      </c>
      <c r="K2" s="85" t="s">
        <v>11</v>
      </c>
      <c r="L2" s="63" t="s">
        <v>12</v>
      </c>
      <c r="M2" s="63"/>
      <c r="N2" s="63"/>
      <c r="O2" s="63"/>
      <c r="P2" s="63"/>
      <c r="Q2" s="63"/>
      <c r="R2" s="63"/>
      <c r="S2" s="63"/>
      <c r="T2" s="63"/>
      <c r="U2" s="63"/>
      <c r="V2" s="110" t="s">
        <v>13</v>
      </c>
      <c r="W2" s="63" t="s">
        <v>14</v>
      </c>
      <c r="X2" s="63" t="s">
        <v>15</v>
      </c>
      <c r="Y2" s="63" t="s">
        <v>16</v>
      </c>
      <c r="Z2" s="63" t="s">
        <v>17</v>
      </c>
    </row>
    <row r="3" s="55" customFormat="1" ht="25" customHeight="1" spans="1:26">
      <c r="A3" s="63"/>
      <c r="B3" s="63"/>
      <c r="C3" s="63"/>
      <c r="D3" s="63"/>
      <c r="E3" s="63"/>
      <c r="F3" s="63"/>
      <c r="G3" s="63"/>
      <c r="H3" s="63"/>
      <c r="I3" s="63"/>
      <c r="J3" s="63"/>
      <c r="K3" s="86"/>
      <c r="L3" s="63" t="s">
        <v>18</v>
      </c>
      <c r="M3" s="63" t="s">
        <v>19</v>
      </c>
      <c r="N3" s="63"/>
      <c r="O3" s="63"/>
      <c r="P3" s="63"/>
      <c r="Q3" s="63"/>
      <c r="R3" s="63"/>
      <c r="S3" s="88" t="s">
        <v>20</v>
      </c>
      <c r="T3" s="88" t="s">
        <v>21</v>
      </c>
      <c r="U3" s="88" t="s">
        <v>22</v>
      </c>
      <c r="V3" s="111"/>
      <c r="W3" s="63"/>
      <c r="X3" s="63"/>
      <c r="Y3" s="63"/>
      <c r="Z3" s="63"/>
    </row>
    <row r="4" s="55" customFormat="1" ht="86" customHeight="1" spans="1:26">
      <c r="A4" s="63"/>
      <c r="B4" s="63"/>
      <c r="C4" s="63"/>
      <c r="D4" s="63"/>
      <c r="E4" s="63"/>
      <c r="F4" s="63"/>
      <c r="G4" s="63"/>
      <c r="H4" s="63"/>
      <c r="I4" s="63"/>
      <c r="J4" s="63"/>
      <c r="K4" s="87"/>
      <c r="L4" s="63"/>
      <c r="M4" s="88" t="s">
        <v>23</v>
      </c>
      <c r="N4" s="88" t="s">
        <v>24</v>
      </c>
      <c r="O4" s="88" t="s">
        <v>25</v>
      </c>
      <c r="P4" s="89" t="s">
        <v>26</v>
      </c>
      <c r="Q4" s="89" t="s">
        <v>27</v>
      </c>
      <c r="R4" s="89" t="s">
        <v>28</v>
      </c>
      <c r="S4" s="88"/>
      <c r="T4" s="88"/>
      <c r="U4" s="88"/>
      <c r="V4" s="112"/>
      <c r="W4" s="63"/>
      <c r="X4" s="63"/>
      <c r="Y4" s="63"/>
      <c r="Z4" s="63"/>
    </row>
    <row r="5" s="3" customFormat="1" ht="56" customHeight="1" spans="1:26">
      <c r="A5" s="64" t="s">
        <v>11</v>
      </c>
      <c r="B5" s="65"/>
      <c r="C5" s="65"/>
      <c r="D5" s="65"/>
      <c r="E5" s="65"/>
      <c r="F5" s="65"/>
      <c r="G5" s="9"/>
      <c r="H5" s="10"/>
      <c r="I5" s="90"/>
      <c r="J5" s="90"/>
      <c r="K5" s="91">
        <f>K6+K36+K41+K77+K79+K82</f>
        <v>91617.989035</v>
      </c>
      <c r="L5" s="91">
        <f t="shared" ref="L5:U5" si="0">L6+L36+L41+L77+L79+L82</f>
        <v>67997.989035</v>
      </c>
      <c r="M5" s="91">
        <f t="shared" si="0"/>
        <v>64190.989035</v>
      </c>
      <c r="N5" s="91">
        <f t="shared" si="0"/>
        <v>2133</v>
      </c>
      <c r="O5" s="91">
        <f t="shared" si="0"/>
        <v>1674</v>
      </c>
      <c r="P5" s="91">
        <f t="shared" si="0"/>
        <v>0</v>
      </c>
      <c r="Q5" s="91">
        <f t="shared" si="0"/>
        <v>4200</v>
      </c>
      <c r="R5" s="91">
        <f t="shared" si="0"/>
        <v>0</v>
      </c>
      <c r="S5" s="91">
        <f t="shared" si="0"/>
        <v>0</v>
      </c>
      <c r="T5" s="91">
        <f t="shared" si="0"/>
        <v>23200</v>
      </c>
      <c r="U5" s="91">
        <f t="shared" si="0"/>
        <v>420</v>
      </c>
      <c r="V5" s="23"/>
      <c r="W5" s="24"/>
      <c r="X5" s="24"/>
      <c r="Y5" s="9"/>
      <c r="Z5" s="28"/>
    </row>
    <row r="6" s="50" customFormat="1" ht="61" customHeight="1" spans="1:26">
      <c r="A6" s="51" t="s">
        <v>29</v>
      </c>
      <c r="B6" s="51"/>
      <c r="C6" s="52" t="s">
        <v>30</v>
      </c>
      <c r="D6" s="52"/>
      <c r="E6" s="52"/>
      <c r="F6" s="52"/>
      <c r="G6" s="52"/>
      <c r="H6" s="66"/>
      <c r="I6" s="53"/>
      <c r="J6" s="53"/>
      <c r="K6" s="92">
        <f>SUM(K7:K25)</f>
        <v>42434.719035</v>
      </c>
      <c r="L6" s="92">
        <f t="shared" ref="L6:U6" si="1">SUM(L7:L25)</f>
        <v>42434.719035</v>
      </c>
      <c r="M6" s="92">
        <f t="shared" si="1"/>
        <v>41177.719035</v>
      </c>
      <c r="N6" s="92">
        <f t="shared" si="1"/>
        <v>0</v>
      </c>
      <c r="O6" s="92">
        <f t="shared" si="1"/>
        <v>1257</v>
      </c>
      <c r="P6" s="92">
        <f t="shared" si="1"/>
        <v>0</v>
      </c>
      <c r="Q6" s="92">
        <f t="shared" si="1"/>
        <v>0</v>
      </c>
      <c r="R6" s="92">
        <f t="shared" si="1"/>
        <v>0</v>
      </c>
      <c r="S6" s="92">
        <f t="shared" si="1"/>
        <v>0</v>
      </c>
      <c r="T6" s="92">
        <f t="shared" si="1"/>
        <v>0</v>
      </c>
      <c r="U6" s="92">
        <f t="shared" si="1"/>
        <v>0</v>
      </c>
      <c r="V6" s="53"/>
      <c r="W6" s="53"/>
      <c r="X6" s="53"/>
      <c r="Y6" s="53"/>
      <c r="Z6" s="53"/>
    </row>
    <row r="7" s="29" customFormat="1" ht="138" customHeight="1" spans="1:26">
      <c r="A7" s="67">
        <v>1</v>
      </c>
      <c r="B7" s="68" t="s">
        <v>31</v>
      </c>
      <c r="C7" s="68" t="s">
        <v>32</v>
      </c>
      <c r="D7" s="69" t="s">
        <v>30</v>
      </c>
      <c r="E7" s="68" t="s">
        <v>33</v>
      </c>
      <c r="F7" s="68" t="s">
        <v>34</v>
      </c>
      <c r="G7" s="68" t="s">
        <v>35</v>
      </c>
      <c r="H7" s="70" t="s">
        <v>36</v>
      </c>
      <c r="I7" s="13" t="s">
        <v>37</v>
      </c>
      <c r="J7" s="34">
        <v>1900</v>
      </c>
      <c r="K7" s="67">
        <f>L7+S7+T7+U7</f>
        <v>450</v>
      </c>
      <c r="L7" s="67">
        <f>M7+N7+O7</f>
        <v>450</v>
      </c>
      <c r="M7" s="72">
        <v>450</v>
      </c>
      <c r="N7" s="67"/>
      <c r="O7" s="67"/>
      <c r="P7" s="11"/>
      <c r="Q7" s="11"/>
      <c r="R7" s="11"/>
      <c r="S7" s="11"/>
      <c r="T7" s="11"/>
      <c r="U7" s="11"/>
      <c r="V7" s="68" t="s">
        <v>38</v>
      </c>
      <c r="W7" s="68" t="s">
        <v>39</v>
      </c>
      <c r="X7" s="68" t="s">
        <v>40</v>
      </c>
      <c r="Y7" s="70" t="s">
        <v>41</v>
      </c>
      <c r="Z7" s="116"/>
    </row>
    <row r="8" s="29" customFormat="1" ht="200" customHeight="1" spans="1:26">
      <c r="A8" s="67">
        <v>2</v>
      </c>
      <c r="B8" s="68" t="s">
        <v>42</v>
      </c>
      <c r="C8" s="68" t="s">
        <v>43</v>
      </c>
      <c r="D8" s="69" t="s">
        <v>30</v>
      </c>
      <c r="E8" s="68" t="s">
        <v>44</v>
      </c>
      <c r="F8" s="68" t="s">
        <v>34</v>
      </c>
      <c r="G8" s="68" t="s">
        <v>45</v>
      </c>
      <c r="H8" s="70" t="s">
        <v>46</v>
      </c>
      <c r="I8" s="13" t="s">
        <v>47</v>
      </c>
      <c r="J8" s="34">
        <v>195</v>
      </c>
      <c r="K8" s="67">
        <f t="shared" ref="K8:K35" si="2">L8+S8+T8+U8</f>
        <v>780</v>
      </c>
      <c r="L8" s="67">
        <f t="shared" ref="L8:L35" si="3">M8+N8+O8</f>
        <v>780</v>
      </c>
      <c r="M8" s="72">
        <v>780</v>
      </c>
      <c r="N8" s="67"/>
      <c r="O8" s="67"/>
      <c r="P8" s="11"/>
      <c r="Q8" s="11"/>
      <c r="R8" s="11"/>
      <c r="S8" s="11"/>
      <c r="T8" s="11"/>
      <c r="U8" s="11"/>
      <c r="V8" s="68" t="s">
        <v>48</v>
      </c>
      <c r="W8" s="68" t="s">
        <v>49</v>
      </c>
      <c r="X8" s="68" t="s">
        <v>50</v>
      </c>
      <c r="Y8" s="70" t="s">
        <v>51</v>
      </c>
      <c r="Z8" s="116"/>
    </row>
    <row r="9" s="29" customFormat="1" ht="175" customHeight="1" spans="1:26">
      <c r="A9" s="67">
        <v>3</v>
      </c>
      <c r="B9" s="68" t="s">
        <v>52</v>
      </c>
      <c r="C9" s="68" t="s">
        <v>53</v>
      </c>
      <c r="D9" s="69" t="s">
        <v>30</v>
      </c>
      <c r="E9" s="68" t="s">
        <v>44</v>
      </c>
      <c r="F9" s="68" t="s">
        <v>54</v>
      </c>
      <c r="G9" s="68" t="s">
        <v>45</v>
      </c>
      <c r="H9" s="70" t="s">
        <v>55</v>
      </c>
      <c r="I9" s="13" t="s">
        <v>47</v>
      </c>
      <c r="J9" s="34">
        <v>30</v>
      </c>
      <c r="K9" s="67">
        <f t="shared" si="2"/>
        <v>3000</v>
      </c>
      <c r="L9" s="67">
        <f t="shared" si="3"/>
        <v>3000</v>
      </c>
      <c r="M9" s="72">
        <v>3000</v>
      </c>
      <c r="N9" s="67"/>
      <c r="O9" s="67"/>
      <c r="P9" s="11"/>
      <c r="Q9" s="11"/>
      <c r="R9" s="11"/>
      <c r="S9" s="11"/>
      <c r="T9" s="11"/>
      <c r="U9" s="11"/>
      <c r="V9" s="68" t="s">
        <v>48</v>
      </c>
      <c r="W9" s="68" t="s">
        <v>49</v>
      </c>
      <c r="X9" s="68" t="s">
        <v>50</v>
      </c>
      <c r="Y9" s="70" t="s">
        <v>56</v>
      </c>
      <c r="Z9" s="116"/>
    </row>
    <row r="10" s="29" customFormat="1" ht="142" customHeight="1" spans="1:26">
      <c r="A10" s="67">
        <v>4</v>
      </c>
      <c r="B10" s="68" t="s">
        <v>57</v>
      </c>
      <c r="C10" s="68" t="s">
        <v>58</v>
      </c>
      <c r="D10" s="69" t="s">
        <v>30</v>
      </c>
      <c r="E10" s="68" t="s">
        <v>59</v>
      </c>
      <c r="F10" s="68" t="s">
        <v>54</v>
      </c>
      <c r="G10" s="68" t="s">
        <v>60</v>
      </c>
      <c r="H10" s="70" t="s">
        <v>61</v>
      </c>
      <c r="I10" s="13" t="s">
        <v>47</v>
      </c>
      <c r="J10" s="34">
        <v>1</v>
      </c>
      <c r="K10" s="67">
        <f t="shared" si="2"/>
        <v>300</v>
      </c>
      <c r="L10" s="67">
        <f t="shared" si="3"/>
        <v>300</v>
      </c>
      <c r="M10" s="72">
        <v>300</v>
      </c>
      <c r="N10" s="67"/>
      <c r="O10" s="67"/>
      <c r="P10" s="11"/>
      <c r="Q10" s="11"/>
      <c r="R10" s="11"/>
      <c r="S10" s="11"/>
      <c r="T10" s="11"/>
      <c r="U10" s="11"/>
      <c r="V10" s="68" t="s">
        <v>62</v>
      </c>
      <c r="W10" s="68" t="s">
        <v>63</v>
      </c>
      <c r="X10" s="68" t="s">
        <v>64</v>
      </c>
      <c r="Y10" s="70" t="s">
        <v>65</v>
      </c>
      <c r="Z10" s="116"/>
    </row>
    <row r="11" s="29" customFormat="1" ht="222" customHeight="1" spans="1:26">
      <c r="A11" s="67">
        <v>5</v>
      </c>
      <c r="B11" s="68" t="s">
        <v>66</v>
      </c>
      <c r="C11" s="68" t="s">
        <v>67</v>
      </c>
      <c r="D11" s="69" t="s">
        <v>30</v>
      </c>
      <c r="E11" s="68" t="s">
        <v>68</v>
      </c>
      <c r="F11" s="68" t="s">
        <v>54</v>
      </c>
      <c r="G11" s="68" t="s">
        <v>69</v>
      </c>
      <c r="H11" s="70" t="s">
        <v>70</v>
      </c>
      <c r="I11" s="13" t="s">
        <v>71</v>
      </c>
      <c r="J11" s="34">
        <v>1100</v>
      </c>
      <c r="K11" s="67">
        <f t="shared" si="2"/>
        <v>668.25</v>
      </c>
      <c r="L11" s="67">
        <f t="shared" si="3"/>
        <v>668.25</v>
      </c>
      <c r="M11" s="72">
        <v>668.25</v>
      </c>
      <c r="N11" s="67"/>
      <c r="O11" s="67"/>
      <c r="P11" s="11"/>
      <c r="Q11" s="11"/>
      <c r="R11" s="11"/>
      <c r="S11" s="11"/>
      <c r="T11" s="11"/>
      <c r="U11" s="11"/>
      <c r="V11" s="68" t="s">
        <v>72</v>
      </c>
      <c r="W11" s="68" t="s">
        <v>73</v>
      </c>
      <c r="X11" s="68" t="s">
        <v>74</v>
      </c>
      <c r="Y11" s="70" t="s">
        <v>75</v>
      </c>
      <c r="Z11" s="116"/>
    </row>
    <row r="12" s="29" customFormat="1" ht="184" customHeight="1" spans="1:26">
      <c r="A12" s="67">
        <v>6</v>
      </c>
      <c r="B12" s="68" t="s">
        <v>76</v>
      </c>
      <c r="C12" s="68" t="s">
        <v>77</v>
      </c>
      <c r="D12" s="69" t="s">
        <v>30</v>
      </c>
      <c r="E12" s="68" t="s">
        <v>68</v>
      </c>
      <c r="F12" s="68" t="s">
        <v>54</v>
      </c>
      <c r="G12" s="68" t="s">
        <v>78</v>
      </c>
      <c r="H12" s="70" t="s">
        <v>79</v>
      </c>
      <c r="I12" s="13" t="s">
        <v>71</v>
      </c>
      <c r="J12" s="34">
        <v>1000</v>
      </c>
      <c r="K12" s="67">
        <f t="shared" si="2"/>
        <v>650</v>
      </c>
      <c r="L12" s="67">
        <f t="shared" si="3"/>
        <v>650</v>
      </c>
      <c r="M12" s="72">
        <v>650</v>
      </c>
      <c r="N12" s="67"/>
      <c r="O12" s="67"/>
      <c r="P12" s="11"/>
      <c r="Q12" s="11"/>
      <c r="R12" s="11"/>
      <c r="S12" s="11"/>
      <c r="T12" s="11"/>
      <c r="U12" s="11"/>
      <c r="V12" s="68" t="s">
        <v>80</v>
      </c>
      <c r="W12" s="68" t="s">
        <v>81</v>
      </c>
      <c r="X12" s="68" t="s">
        <v>82</v>
      </c>
      <c r="Y12" s="70" t="s">
        <v>83</v>
      </c>
      <c r="Z12" s="116"/>
    </row>
    <row r="13" s="29" customFormat="1" ht="181" customHeight="1" spans="1:26">
      <c r="A13" s="67">
        <v>7</v>
      </c>
      <c r="B13" s="68" t="s">
        <v>84</v>
      </c>
      <c r="C13" s="68" t="s">
        <v>85</v>
      </c>
      <c r="D13" s="69" t="s">
        <v>30</v>
      </c>
      <c r="E13" s="68" t="s">
        <v>68</v>
      </c>
      <c r="F13" s="68" t="s">
        <v>54</v>
      </c>
      <c r="G13" s="68" t="s">
        <v>86</v>
      </c>
      <c r="H13" s="70" t="s">
        <v>87</v>
      </c>
      <c r="I13" s="13" t="s">
        <v>71</v>
      </c>
      <c r="J13" s="34">
        <v>760</v>
      </c>
      <c r="K13" s="67">
        <f t="shared" si="2"/>
        <v>380</v>
      </c>
      <c r="L13" s="67">
        <f t="shared" si="3"/>
        <v>380</v>
      </c>
      <c r="M13" s="72">
        <v>380</v>
      </c>
      <c r="N13" s="67"/>
      <c r="O13" s="67"/>
      <c r="P13" s="11"/>
      <c r="Q13" s="11"/>
      <c r="R13" s="11"/>
      <c r="S13" s="11"/>
      <c r="T13" s="11"/>
      <c r="U13" s="11"/>
      <c r="V13" s="68" t="s">
        <v>88</v>
      </c>
      <c r="W13" s="68" t="s">
        <v>89</v>
      </c>
      <c r="X13" s="68" t="s">
        <v>90</v>
      </c>
      <c r="Y13" s="70" t="s">
        <v>91</v>
      </c>
      <c r="Z13" s="116"/>
    </row>
    <row r="14" s="29" customFormat="1" ht="178" customHeight="1" spans="1:26">
      <c r="A14" s="67">
        <v>8</v>
      </c>
      <c r="B14" s="68" t="s">
        <v>92</v>
      </c>
      <c r="C14" s="68" t="s">
        <v>93</v>
      </c>
      <c r="D14" s="69" t="s">
        <v>30</v>
      </c>
      <c r="E14" s="68" t="s">
        <v>94</v>
      </c>
      <c r="F14" s="68" t="s">
        <v>54</v>
      </c>
      <c r="G14" s="68" t="s">
        <v>95</v>
      </c>
      <c r="H14" s="70" t="s">
        <v>96</v>
      </c>
      <c r="I14" s="13" t="s">
        <v>71</v>
      </c>
      <c r="J14" s="34">
        <v>40</v>
      </c>
      <c r="K14" s="67">
        <f t="shared" si="2"/>
        <v>4000</v>
      </c>
      <c r="L14" s="67">
        <f t="shared" si="3"/>
        <v>4000</v>
      </c>
      <c r="M14" s="72">
        <v>4000</v>
      </c>
      <c r="N14" s="67"/>
      <c r="O14" s="67"/>
      <c r="P14" s="11"/>
      <c r="Q14" s="11"/>
      <c r="R14" s="11"/>
      <c r="S14" s="11"/>
      <c r="T14" s="11"/>
      <c r="U14" s="11"/>
      <c r="V14" s="68" t="s">
        <v>97</v>
      </c>
      <c r="W14" s="68" t="s">
        <v>98</v>
      </c>
      <c r="X14" s="68" t="s">
        <v>99</v>
      </c>
      <c r="Y14" s="70" t="s">
        <v>100</v>
      </c>
      <c r="Z14" s="116"/>
    </row>
    <row r="15" s="29" customFormat="1" ht="232" customHeight="1" spans="1:26">
      <c r="A15" s="67">
        <v>9</v>
      </c>
      <c r="B15" s="68" t="s">
        <v>101</v>
      </c>
      <c r="C15" s="68" t="s">
        <v>102</v>
      </c>
      <c r="D15" s="69" t="s">
        <v>30</v>
      </c>
      <c r="E15" s="68" t="s">
        <v>94</v>
      </c>
      <c r="F15" s="68" t="s">
        <v>54</v>
      </c>
      <c r="G15" s="68" t="s">
        <v>103</v>
      </c>
      <c r="H15" s="70" t="s">
        <v>104</v>
      </c>
      <c r="I15" s="13" t="s">
        <v>37</v>
      </c>
      <c r="J15" s="34">
        <v>4000</v>
      </c>
      <c r="K15" s="67">
        <f t="shared" si="2"/>
        <v>1257</v>
      </c>
      <c r="L15" s="67">
        <f t="shared" si="3"/>
        <v>1257</v>
      </c>
      <c r="M15" s="72"/>
      <c r="N15" s="67"/>
      <c r="O15" s="67">
        <v>1257</v>
      </c>
      <c r="P15" s="11"/>
      <c r="Q15" s="11"/>
      <c r="R15" s="11"/>
      <c r="S15" s="11"/>
      <c r="T15" s="11"/>
      <c r="U15" s="11"/>
      <c r="V15" s="68" t="s">
        <v>38</v>
      </c>
      <c r="W15" s="68" t="s">
        <v>105</v>
      </c>
      <c r="X15" s="68" t="s">
        <v>106</v>
      </c>
      <c r="Y15" s="70" t="s">
        <v>107</v>
      </c>
      <c r="Z15" s="116"/>
    </row>
    <row r="16" s="29" customFormat="1" ht="146" customHeight="1" spans="1:26">
      <c r="A16" s="67">
        <v>10</v>
      </c>
      <c r="B16" s="68" t="s">
        <v>108</v>
      </c>
      <c r="C16" s="68" t="s">
        <v>109</v>
      </c>
      <c r="D16" s="69" t="s">
        <v>30</v>
      </c>
      <c r="E16" s="68" t="s">
        <v>110</v>
      </c>
      <c r="F16" s="68" t="s">
        <v>54</v>
      </c>
      <c r="G16" s="68" t="s">
        <v>111</v>
      </c>
      <c r="H16" s="70" t="s">
        <v>112</v>
      </c>
      <c r="I16" s="13" t="s">
        <v>37</v>
      </c>
      <c r="J16" s="34">
        <v>20000</v>
      </c>
      <c r="K16" s="67">
        <f t="shared" si="2"/>
        <v>8000</v>
      </c>
      <c r="L16" s="67">
        <f t="shared" si="3"/>
        <v>8000</v>
      </c>
      <c r="M16" s="72">
        <v>8000</v>
      </c>
      <c r="N16" s="67"/>
      <c r="O16" s="67"/>
      <c r="P16" s="11"/>
      <c r="Q16" s="11"/>
      <c r="R16" s="11"/>
      <c r="S16" s="11"/>
      <c r="T16" s="11"/>
      <c r="U16" s="11"/>
      <c r="V16" s="68" t="s">
        <v>97</v>
      </c>
      <c r="W16" s="68" t="s">
        <v>98</v>
      </c>
      <c r="X16" s="68" t="s">
        <v>99</v>
      </c>
      <c r="Y16" s="70" t="s">
        <v>113</v>
      </c>
      <c r="Z16" s="116"/>
    </row>
    <row r="17" s="29" customFormat="1" ht="187" customHeight="1" spans="1:26">
      <c r="A17" s="67">
        <v>11</v>
      </c>
      <c r="B17" s="68" t="s">
        <v>114</v>
      </c>
      <c r="C17" s="68" t="s">
        <v>115</v>
      </c>
      <c r="D17" s="69" t="s">
        <v>30</v>
      </c>
      <c r="E17" s="68" t="s">
        <v>94</v>
      </c>
      <c r="F17" s="68" t="s">
        <v>54</v>
      </c>
      <c r="G17" s="68" t="s">
        <v>116</v>
      </c>
      <c r="H17" s="70" t="s">
        <v>117</v>
      </c>
      <c r="I17" s="13" t="s">
        <v>37</v>
      </c>
      <c r="J17" s="34">
        <v>2080</v>
      </c>
      <c r="K17" s="67">
        <f t="shared" si="2"/>
        <v>500</v>
      </c>
      <c r="L17" s="67">
        <f t="shared" si="3"/>
        <v>500</v>
      </c>
      <c r="M17" s="72">
        <v>500</v>
      </c>
      <c r="N17" s="67"/>
      <c r="O17" s="67"/>
      <c r="P17" s="11"/>
      <c r="Q17" s="11"/>
      <c r="R17" s="11"/>
      <c r="S17" s="11"/>
      <c r="T17" s="11"/>
      <c r="U17" s="11"/>
      <c r="V17" s="68" t="s">
        <v>72</v>
      </c>
      <c r="W17" s="68" t="s">
        <v>73</v>
      </c>
      <c r="X17" s="68" t="s">
        <v>74</v>
      </c>
      <c r="Y17" s="70" t="s">
        <v>118</v>
      </c>
      <c r="Z17" s="116"/>
    </row>
    <row r="18" s="29" customFormat="1" ht="174" customHeight="1" spans="1:26">
      <c r="A18" s="67">
        <v>12</v>
      </c>
      <c r="B18" s="68" t="s">
        <v>119</v>
      </c>
      <c r="C18" s="68" t="s">
        <v>120</v>
      </c>
      <c r="D18" s="69" t="s">
        <v>30</v>
      </c>
      <c r="E18" s="68" t="s">
        <v>121</v>
      </c>
      <c r="F18" s="68" t="s">
        <v>54</v>
      </c>
      <c r="G18" s="68" t="s">
        <v>95</v>
      </c>
      <c r="H18" s="70" t="s">
        <v>122</v>
      </c>
      <c r="I18" s="13" t="s">
        <v>37</v>
      </c>
      <c r="J18" s="34">
        <v>12000</v>
      </c>
      <c r="K18" s="67">
        <f t="shared" si="2"/>
        <v>2500</v>
      </c>
      <c r="L18" s="67">
        <f t="shared" si="3"/>
        <v>2500</v>
      </c>
      <c r="M18" s="72">
        <v>2500</v>
      </c>
      <c r="N18" s="67"/>
      <c r="O18" s="67"/>
      <c r="P18" s="11"/>
      <c r="Q18" s="11"/>
      <c r="R18" s="11"/>
      <c r="S18" s="11"/>
      <c r="T18" s="11"/>
      <c r="U18" s="11"/>
      <c r="V18" s="68" t="s">
        <v>97</v>
      </c>
      <c r="W18" s="68" t="s">
        <v>98</v>
      </c>
      <c r="X18" s="68" t="s">
        <v>99</v>
      </c>
      <c r="Y18" s="70" t="s">
        <v>123</v>
      </c>
      <c r="Z18" s="116"/>
    </row>
    <row r="19" s="29" customFormat="1" ht="142" customHeight="1" spans="1:26">
      <c r="A19" s="67">
        <v>13</v>
      </c>
      <c r="B19" s="68" t="s">
        <v>124</v>
      </c>
      <c r="C19" s="68" t="s">
        <v>125</v>
      </c>
      <c r="D19" s="69" t="s">
        <v>30</v>
      </c>
      <c r="E19" s="68" t="s">
        <v>126</v>
      </c>
      <c r="F19" s="68" t="s">
        <v>54</v>
      </c>
      <c r="G19" s="68" t="s">
        <v>95</v>
      </c>
      <c r="H19" s="70" t="s">
        <v>127</v>
      </c>
      <c r="I19" s="13" t="s">
        <v>37</v>
      </c>
      <c r="J19" s="34">
        <v>17500</v>
      </c>
      <c r="K19" s="67">
        <f t="shared" si="2"/>
        <v>5600</v>
      </c>
      <c r="L19" s="67">
        <f t="shared" si="3"/>
        <v>5600</v>
      </c>
      <c r="M19" s="72">
        <v>5600</v>
      </c>
      <c r="N19" s="67"/>
      <c r="O19" s="67"/>
      <c r="P19" s="11"/>
      <c r="Q19" s="11"/>
      <c r="R19" s="11"/>
      <c r="S19" s="11"/>
      <c r="T19" s="11"/>
      <c r="U19" s="11"/>
      <c r="V19" s="68" t="s">
        <v>97</v>
      </c>
      <c r="W19" s="68" t="s">
        <v>98</v>
      </c>
      <c r="X19" s="68" t="s">
        <v>99</v>
      </c>
      <c r="Y19" s="70" t="s">
        <v>128</v>
      </c>
      <c r="Z19" s="116"/>
    </row>
    <row r="20" s="29" customFormat="1" ht="142" customHeight="1" spans="1:26">
      <c r="A20" s="67">
        <v>14</v>
      </c>
      <c r="B20" s="68" t="s">
        <v>129</v>
      </c>
      <c r="C20" s="68" t="s">
        <v>130</v>
      </c>
      <c r="D20" s="69" t="s">
        <v>30</v>
      </c>
      <c r="E20" s="68" t="s">
        <v>44</v>
      </c>
      <c r="F20" s="68" t="s">
        <v>54</v>
      </c>
      <c r="G20" s="68" t="s">
        <v>116</v>
      </c>
      <c r="H20" s="70" t="s">
        <v>131</v>
      </c>
      <c r="I20" s="13" t="s">
        <v>47</v>
      </c>
      <c r="J20" s="34">
        <v>35</v>
      </c>
      <c r="K20" s="67">
        <f t="shared" si="2"/>
        <v>4200</v>
      </c>
      <c r="L20" s="67">
        <f t="shared" si="3"/>
        <v>4200</v>
      </c>
      <c r="M20" s="72">
        <v>4200</v>
      </c>
      <c r="N20" s="67"/>
      <c r="O20" s="67"/>
      <c r="P20" s="11"/>
      <c r="Q20" s="11"/>
      <c r="R20" s="11"/>
      <c r="S20" s="11"/>
      <c r="T20" s="11"/>
      <c r="U20" s="11"/>
      <c r="V20" s="68" t="s">
        <v>38</v>
      </c>
      <c r="W20" s="68" t="s">
        <v>39</v>
      </c>
      <c r="X20" s="68" t="s">
        <v>132</v>
      </c>
      <c r="Y20" s="70" t="s">
        <v>133</v>
      </c>
      <c r="Z20" s="116"/>
    </row>
    <row r="21" s="4" customFormat="1" ht="127" customHeight="1" spans="1:26">
      <c r="A21" s="67">
        <v>15</v>
      </c>
      <c r="B21" s="68" t="s">
        <v>134</v>
      </c>
      <c r="C21" s="69" t="s">
        <v>135</v>
      </c>
      <c r="D21" s="69" t="s">
        <v>30</v>
      </c>
      <c r="E21" s="69" t="s">
        <v>44</v>
      </c>
      <c r="F21" s="69" t="s">
        <v>54</v>
      </c>
      <c r="G21" s="68" t="s">
        <v>136</v>
      </c>
      <c r="H21" s="71" t="s">
        <v>137</v>
      </c>
      <c r="I21" s="13" t="s">
        <v>71</v>
      </c>
      <c r="J21" s="34">
        <v>9489.47</v>
      </c>
      <c r="K21" s="67">
        <f t="shared" si="2"/>
        <v>2491.56</v>
      </c>
      <c r="L21" s="67">
        <f t="shared" si="3"/>
        <v>2491.56</v>
      </c>
      <c r="M21" s="93">
        <v>2491.56</v>
      </c>
      <c r="N21" s="94"/>
      <c r="O21" s="94"/>
      <c r="P21" s="25"/>
      <c r="Q21" s="25"/>
      <c r="R21" s="25"/>
      <c r="S21" s="34"/>
      <c r="T21" s="34"/>
      <c r="U21" s="34"/>
      <c r="V21" s="68" t="s">
        <v>38</v>
      </c>
      <c r="W21" s="68" t="s">
        <v>39</v>
      </c>
      <c r="X21" s="68" t="s">
        <v>138</v>
      </c>
      <c r="Y21" s="70" t="s">
        <v>139</v>
      </c>
      <c r="Z21" s="116"/>
    </row>
    <row r="22" s="48" customFormat="1" ht="207" customHeight="1" spans="1:26">
      <c r="A22" s="67">
        <v>16</v>
      </c>
      <c r="B22" s="68" t="s">
        <v>140</v>
      </c>
      <c r="C22" s="72" t="s">
        <v>141</v>
      </c>
      <c r="D22" s="68" t="s">
        <v>30</v>
      </c>
      <c r="E22" s="69" t="s">
        <v>121</v>
      </c>
      <c r="F22" s="68" t="s">
        <v>54</v>
      </c>
      <c r="G22" s="69" t="s">
        <v>142</v>
      </c>
      <c r="H22" s="73" t="s">
        <v>143</v>
      </c>
      <c r="I22" s="13" t="s">
        <v>144</v>
      </c>
      <c r="J22" s="34">
        <v>6</v>
      </c>
      <c r="K22" s="67">
        <f t="shared" si="2"/>
        <v>478.26</v>
      </c>
      <c r="L22" s="67">
        <f t="shared" si="3"/>
        <v>478.26</v>
      </c>
      <c r="M22" s="69">
        <v>478.26</v>
      </c>
      <c r="N22" s="67"/>
      <c r="O22" s="67"/>
      <c r="P22" s="11"/>
      <c r="Q22" s="11"/>
      <c r="R22" s="11"/>
      <c r="S22" s="11"/>
      <c r="T22" s="11"/>
      <c r="U22" s="11"/>
      <c r="V22" s="68" t="s">
        <v>145</v>
      </c>
      <c r="W22" s="68" t="s">
        <v>146</v>
      </c>
      <c r="X22" s="68" t="s">
        <v>147</v>
      </c>
      <c r="Y22" s="70" t="s">
        <v>148</v>
      </c>
      <c r="Z22" s="116"/>
    </row>
    <row r="23" s="48" customFormat="1" ht="207" customHeight="1" spans="1:26">
      <c r="A23" s="67">
        <v>17</v>
      </c>
      <c r="B23" s="68" t="s">
        <v>149</v>
      </c>
      <c r="C23" s="72" t="s">
        <v>150</v>
      </c>
      <c r="D23" s="68" t="s">
        <v>30</v>
      </c>
      <c r="E23" s="69" t="s">
        <v>121</v>
      </c>
      <c r="F23" s="68" t="s">
        <v>54</v>
      </c>
      <c r="G23" s="69" t="s">
        <v>142</v>
      </c>
      <c r="H23" s="73" t="s">
        <v>151</v>
      </c>
      <c r="I23" s="13" t="s">
        <v>144</v>
      </c>
      <c r="J23" s="34">
        <v>6</v>
      </c>
      <c r="K23" s="67">
        <f t="shared" si="2"/>
        <v>138</v>
      </c>
      <c r="L23" s="67">
        <f t="shared" si="3"/>
        <v>138</v>
      </c>
      <c r="M23" s="69">
        <v>138</v>
      </c>
      <c r="N23" s="67"/>
      <c r="O23" s="67"/>
      <c r="P23" s="11"/>
      <c r="Q23" s="11"/>
      <c r="R23" s="11"/>
      <c r="S23" s="11"/>
      <c r="T23" s="11"/>
      <c r="U23" s="11"/>
      <c r="V23" s="68" t="s">
        <v>152</v>
      </c>
      <c r="W23" s="113" t="s">
        <v>153</v>
      </c>
      <c r="X23" s="113" t="s">
        <v>147</v>
      </c>
      <c r="Y23" s="70" t="s">
        <v>148</v>
      </c>
      <c r="Z23" s="116"/>
    </row>
    <row r="24" s="29" customFormat="1" ht="189" customHeight="1" spans="1:26">
      <c r="A24" s="67">
        <v>18</v>
      </c>
      <c r="B24" s="68" t="s">
        <v>154</v>
      </c>
      <c r="C24" s="68" t="s">
        <v>155</v>
      </c>
      <c r="D24" s="69" t="s">
        <v>30</v>
      </c>
      <c r="E24" s="68" t="s">
        <v>121</v>
      </c>
      <c r="F24" s="68" t="s">
        <v>54</v>
      </c>
      <c r="G24" s="68" t="s">
        <v>156</v>
      </c>
      <c r="H24" s="70" t="s">
        <v>157</v>
      </c>
      <c r="I24" s="13" t="s">
        <v>37</v>
      </c>
      <c r="J24" s="34">
        <v>3000</v>
      </c>
      <c r="K24" s="67">
        <f t="shared" si="2"/>
        <v>750</v>
      </c>
      <c r="L24" s="67">
        <f t="shared" si="3"/>
        <v>750</v>
      </c>
      <c r="M24" s="72">
        <v>750</v>
      </c>
      <c r="N24" s="67"/>
      <c r="O24" s="67"/>
      <c r="P24" s="11"/>
      <c r="Q24" s="11"/>
      <c r="R24" s="11"/>
      <c r="S24" s="11"/>
      <c r="T24" s="11"/>
      <c r="U24" s="11"/>
      <c r="V24" s="68" t="s">
        <v>48</v>
      </c>
      <c r="W24" s="68" t="s">
        <v>49</v>
      </c>
      <c r="X24" s="68" t="s">
        <v>50</v>
      </c>
      <c r="Y24" s="70" t="s">
        <v>158</v>
      </c>
      <c r="Z24" s="116"/>
    </row>
    <row r="25" s="4" customFormat="1" ht="205" customHeight="1" spans="1:26">
      <c r="A25" s="67">
        <v>19</v>
      </c>
      <c r="B25" s="68" t="s">
        <v>159</v>
      </c>
      <c r="C25" s="69" t="s">
        <v>160</v>
      </c>
      <c r="D25" s="68" t="s">
        <v>30</v>
      </c>
      <c r="E25" s="69" t="s">
        <v>44</v>
      </c>
      <c r="F25" s="68" t="s">
        <v>54</v>
      </c>
      <c r="G25" s="69" t="s">
        <v>161</v>
      </c>
      <c r="H25" s="70" t="s">
        <v>162</v>
      </c>
      <c r="I25" s="13" t="s">
        <v>163</v>
      </c>
      <c r="J25" s="34">
        <v>21686</v>
      </c>
      <c r="K25" s="67">
        <f t="shared" si="2"/>
        <v>6291.649035</v>
      </c>
      <c r="L25" s="67">
        <f t="shared" si="3"/>
        <v>6291.649035</v>
      </c>
      <c r="M25" s="69">
        <v>6291.649035</v>
      </c>
      <c r="N25" s="94"/>
      <c r="O25" s="94"/>
      <c r="P25" s="25"/>
      <c r="Q25" s="25"/>
      <c r="R25" s="25"/>
      <c r="S25" s="34"/>
      <c r="T25" s="34"/>
      <c r="U25" s="34"/>
      <c r="V25" s="69" t="s">
        <v>38</v>
      </c>
      <c r="W25" s="69" t="s">
        <v>164</v>
      </c>
      <c r="X25" s="72" t="s">
        <v>165</v>
      </c>
      <c r="Y25" s="70" t="s">
        <v>166</v>
      </c>
      <c r="Z25" s="116"/>
    </row>
    <row r="26" s="29" customFormat="1" ht="166" customHeight="1" spans="1:26">
      <c r="A26" s="67">
        <v>20</v>
      </c>
      <c r="B26" s="68" t="s">
        <v>167</v>
      </c>
      <c r="C26" s="68" t="s">
        <v>168</v>
      </c>
      <c r="D26" s="69" t="s">
        <v>30</v>
      </c>
      <c r="E26" s="68" t="s">
        <v>169</v>
      </c>
      <c r="F26" s="68" t="s">
        <v>54</v>
      </c>
      <c r="G26" s="68" t="s">
        <v>170</v>
      </c>
      <c r="H26" s="70" t="s">
        <v>171</v>
      </c>
      <c r="I26" s="13" t="s">
        <v>37</v>
      </c>
      <c r="J26" s="34">
        <v>3400</v>
      </c>
      <c r="K26" s="67">
        <f t="shared" si="2"/>
        <v>560</v>
      </c>
      <c r="L26" s="67">
        <f t="shared" si="3"/>
        <v>560</v>
      </c>
      <c r="M26" s="72">
        <v>560</v>
      </c>
      <c r="N26" s="67"/>
      <c r="O26" s="67"/>
      <c r="P26" s="11"/>
      <c r="Q26" s="11"/>
      <c r="R26" s="11"/>
      <c r="S26" s="11"/>
      <c r="T26" s="11"/>
      <c r="U26" s="11"/>
      <c r="V26" s="68" t="s">
        <v>48</v>
      </c>
      <c r="W26" s="68" t="s">
        <v>49</v>
      </c>
      <c r="X26" s="68" t="s">
        <v>50</v>
      </c>
      <c r="Y26" s="70" t="s">
        <v>172</v>
      </c>
      <c r="Z26" s="116"/>
    </row>
    <row r="27" s="5" customFormat="1" ht="118" customHeight="1" spans="1:26">
      <c r="A27" s="67">
        <v>21</v>
      </c>
      <c r="B27" s="68" t="s">
        <v>173</v>
      </c>
      <c r="C27" s="69" t="s">
        <v>174</v>
      </c>
      <c r="D27" s="69" t="s">
        <v>30</v>
      </c>
      <c r="E27" s="69" t="s">
        <v>169</v>
      </c>
      <c r="F27" s="69" t="s">
        <v>54</v>
      </c>
      <c r="G27" s="69" t="s">
        <v>175</v>
      </c>
      <c r="H27" s="70" t="s">
        <v>176</v>
      </c>
      <c r="I27" s="42" t="s">
        <v>47</v>
      </c>
      <c r="J27" s="42">
        <v>1</v>
      </c>
      <c r="K27" s="67">
        <f t="shared" si="2"/>
        <v>100</v>
      </c>
      <c r="L27" s="67">
        <f t="shared" si="3"/>
        <v>100</v>
      </c>
      <c r="M27" s="69">
        <v>100</v>
      </c>
      <c r="N27" s="69"/>
      <c r="O27" s="69"/>
      <c r="P27" s="42"/>
      <c r="Q27" s="42"/>
      <c r="R27" s="42"/>
      <c r="S27" s="42"/>
      <c r="T27" s="42"/>
      <c r="U27" s="42"/>
      <c r="V27" s="69" t="s">
        <v>48</v>
      </c>
      <c r="W27" s="69" t="s">
        <v>49</v>
      </c>
      <c r="X27" s="69" t="s">
        <v>50</v>
      </c>
      <c r="Y27" s="70" t="s">
        <v>177</v>
      </c>
      <c r="Z27" s="116"/>
    </row>
    <row r="28" s="5" customFormat="1" ht="118" customHeight="1" spans="1:26">
      <c r="A28" s="67">
        <v>22</v>
      </c>
      <c r="B28" s="68" t="s">
        <v>178</v>
      </c>
      <c r="C28" s="69" t="s">
        <v>179</v>
      </c>
      <c r="D28" s="69" t="s">
        <v>30</v>
      </c>
      <c r="E28" s="69" t="s">
        <v>44</v>
      </c>
      <c r="F28" s="69" t="s">
        <v>54</v>
      </c>
      <c r="G28" s="69" t="s">
        <v>78</v>
      </c>
      <c r="H28" s="70" t="s">
        <v>180</v>
      </c>
      <c r="I28" s="42" t="s">
        <v>181</v>
      </c>
      <c r="J28" s="42">
        <v>8.2</v>
      </c>
      <c r="K28" s="67">
        <f t="shared" si="2"/>
        <v>300</v>
      </c>
      <c r="L28" s="67">
        <f t="shared" si="3"/>
        <v>300</v>
      </c>
      <c r="M28" s="69">
        <v>300</v>
      </c>
      <c r="N28" s="69"/>
      <c r="O28" s="69"/>
      <c r="P28" s="42"/>
      <c r="Q28" s="42"/>
      <c r="R28" s="42"/>
      <c r="S28" s="42"/>
      <c r="T28" s="42"/>
      <c r="U28" s="42"/>
      <c r="V28" s="69" t="s">
        <v>80</v>
      </c>
      <c r="W28" s="69" t="s">
        <v>81</v>
      </c>
      <c r="X28" s="69" t="s">
        <v>82</v>
      </c>
      <c r="Y28" s="70" t="s">
        <v>182</v>
      </c>
      <c r="Z28" s="116"/>
    </row>
    <row r="29" s="5" customFormat="1" ht="118" customHeight="1" spans="1:26">
      <c r="A29" s="67">
        <v>23</v>
      </c>
      <c r="B29" s="68" t="s">
        <v>183</v>
      </c>
      <c r="C29" s="69" t="s">
        <v>184</v>
      </c>
      <c r="D29" s="69" t="s">
        <v>30</v>
      </c>
      <c r="E29" s="69" t="s">
        <v>44</v>
      </c>
      <c r="F29" s="69" t="s">
        <v>54</v>
      </c>
      <c r="G29" s="69" t="s">
        <v>185</v>
      </c>
      <c r="H29" s="70" t="s">
        <v>186</v>
      </c>
      <c r="I29" s="42" t="s">
        <v>181</v>
      </c>
      <c r="J29" s="42">
        <v>13</v>
      </c>
      <c r="K29" s="67">
        <f t="shared" si="2"/>
        <v>162.86</v>
      </c>
      <c r="L29" s="67">
        <f t="shared" si="3"/>
        <v>162.86</v>
      </c>
      <c r="M29" s="69">
        <v>162.86</v>
      </c>
      <c r="N29" s="69"/>
      <c r="O29" s="69"/>
      <c r="P29" s="42"/>
      <c r="Q29" s="42"/>
      <c r="R29" s="42"/>
      <c r="S29" s="42"/>
      <c r="T29" s="42"/>
      <c r="U29" s="42"/>
      <c r="V29" s="69" t="s">
        <v>38</v>
      </c>
      <c r="W29" s="69" t="s">
        <v>187</v>
      </c>
      <c r="X29" s="69" t="s">
        <v>188</v>
      </c>
      <c r="Y29" s="70" t="s">
        <v>189</v>
      </c>
      <c r="Z29" s="116"/>
    </row>
    <row r="30" s="5" customFormat="1" ht="129" customHeight="1" spans="1:26">
      <c r="A30" s="67">
        <v>24</v>
      </c>
      <c r="B30" s="68" t="s">
        <v>190</v>
      </c>
      <c r="C30" s="69" t="s">
        <v>191</v>
      </c>
      <c r="D30" s="68" t="s">
        <v>30</v>
      </c>
      <c r="E30" s="69" t="s">
        <v>192</v>
      </c>
      <c r="F30" s="68" t="s">
        <v>54</v>
      </c>
      <c r="G30" s="69" t="s">
        <v>161</v>
      </c>
      <c r="H30" s="70" t="s">
        <v>193</v>
      </c>
      <c r="I30" s="42" t="s">
        <v>163</v>
      </c>
      <c r="J30" s="42">
        <v>300</v>
      </c>
      <c r="K30" s="67">
        <f t="shared" si="2"/>
        <v>10</v>
      </c>
      <c r="L30" s="67">
        <f t="shared" si="3"/>
        <v>10</v>
      </c>
      <c r="M30" s="69">
        <v>10</v>
      </c>
      <c r="N30" s="69"/>
      <c r="O30" s="69"/>
      <c r="P30" s="42"/>
      <c r="Q30" s="42"/>
      <c r="R30" s="42"/>
      <c r="S30" s="42"/>
      <c r="T30" s="42"/>
      <c r="U30" s="42"/>
      <c r="V30" s="69" t="s">
        <v>38</v>
      </c>
      <c r="W30" s="72" t="s">
        <v>39</v>
      </c>
      <c r="X30" s="94" t="s">
        <v>132</v>
      </c>
      <c r="Y30" s="70" t="s">
        <v>194</v>
      </c>
      <c r="Z30" s="116"/>
    </row>
    <row r="31" s="29" customFormat="1" ht="127" customHeight="1" spans="1:26">
      <c r="A31" s="67">
        <v>25</v>
      </c>
      <c r="B31" s="68" t="s">
        <v>195</v>
      </c>
      <c r="C31" s="69" t="s">
        <v>196</v>
      </c>
      <c r="D31" s="68" t="s">
        <v>30</v>
      </c>
      <c r="E31" s="69" t="s">
        <v>192</v>
      </c>
      <c r="F31" s="68" t="s">
        <v>54</v>
      </c>
      <c r="G31" s="69" t="s">
        <v>161</v>
      </c>
      <c r="H31" s="70" t="s">
        <v>197</v>
      </c>
      <c r="I31" s="13" t="s">
        <v>163</v>
      </c>
      <c r="J31" s="34">
        <v>9503</v>
      </c>
      <c r="K31" s="67">
        <f t="shared" si="2"/>
        <v>1750</v>
      </c>
      <c r="L31" s="67">
        <f t="shared" si="3"/>
        <v>1750</v>
      </c>
      <c r="M31" s="69">
        <v>1750</v>
      </c>
      <c r="N31" s="67"/>
      <c r="O31" s="67"/>
      <c r="P31" s="11"/>
      <c r="Q31" s="11"/>
      <c r="R31" s="11"/>
      <c r="S31" s="11"/>
      <c r="T31" s="11"/>
      <c r="U31" s="11"/>
      <c r="V31" s="69" t="s">
        <v>38</v>
      </c>
      <c r="W31" s="72" t="s">
        <v>39</v>
      </c>
      <c r="X31" s="94" t="s">
        <v>132</v>
      </c>
      <c r="Y31" s="70" t="s">
        <v>194</v>
      </c>
      <c r="Z31" s="116"/>
    </row>
    <row r="32" s="56" customFormat="1" ht="127" customHeight="1" spans="1:26">
      <c r="A32" s="74">
        <v>26</v>
      </c>
      <c r="B32" s="75" t="s">
        <v>198</v>
      </c>
      <c r="C32" s="76" t="s">
        <v>199</v>
      </c>
      <c r="D32" s="75" t="s">
        <v>30</v>
      </c>
      <c r="E32" s="76" t="s">
        <v>33</v>
      </c>
      <c r="F32" s="75" t="s">
        <v>34</v>
      </c>
      <c r="G32" s="76" t="s">
        <v>35</v>
      </c>
      <c r="H32" s="77" t="s">
        <v>200</v>
      </c>
      <c r="I32" s="95"/>
      <c r="J32" s="96"/>
      <c r="K32" s="97">
        <f t="shared" si="2"/>
        <v>15</v>
      </c>
      <c r="L32" s="97">
        <f t="shared" si="3"/>
        <v>15</v>
      </c>
      <c r="M32" s="76">
        <v>15</v>
      </c>
      <c r="N32" s="97"/>
      <c r="O32" s="97"/>
      <c r="P32" s="98"/>
      <c r="Q32" s="98"/>
      <c r="R32" s="98"/>
      <c r="S32" s="98"/>
      <c r="T32" s="98"/>
      <c r="U32" s="98"/>
      <c r="V32" s="75" t="s">
        <v>38</v>
      </c>
      <c r="W32" s="75" t="s">
        <v>39</v>
      </c>
      <c r="X32" s="75" t="s">
        <v>40</v>
      </c>
      <c r="Y32" s="77"/>
      <c r="Z32" s="117"/>
    </row>
    <row r="33" s="56" customFormat="1" ht="127" customHeight="1" spans="1:26">
      <c r="A33" s="74">
        <v>27</v>
      </c>
      <c r="B33" s="75" t="s">
        <v>201</v>
      </c>
      <c r="C33" s="76" t="s">
        <v>202</v>
      </c>
      <c r="D33" s="76" t="s">
        <v>30</v>
      </c>
      <c r="E33" s="76" t="s">
        <v>169</v>
      </c>
      <c r="F33" s="76" t="s">
        <v>54</v>
      </c>
      <c r="G33" s="76" t="s">
        <v>161</v>
      </c>
      <c r="H33" s="77" t="s">
        <v>203</v>
      </c>
      <c r="I33" s="95"/>
      <c r="J33" s="96"/>
      <c r="K33" s="97">
        <f t="shared" si="2"/>
        <v>2184.1262</v>
      </c>
      <c r="L33" s="97">
        <f t="shared" si="3"/>
        <v>2184.1262</v>
      </c>
      <c r="M33" s="76">
        <v>2184.1262</v>
      </c>
      <c r="N33" s="97"/>
      <c r="O33" s="97"/>
      <c r="P33" s="98"/>
      <c r="Q33" s="98"/>
      <c r="R33" s="98"/>
      <c r="S33" s="98"/>
      <c r="T33" s="98"/>
      <c r="U33" s="98"/>
      <c r="V33" s="75" t="s">
        <v>38</v>
      </c>
      <c r="W33" s="76" t="s">
        <v>164</v>
      </c>
      <c r="X33" s="76" t="s">
        <v>165</v>
      </c>
      <c r="Y33" s="77"/>
      <c r="Z33" s="117"/>
    </row>
    <row r="34" s="56" customFormat="1" ht="127" customHeight="1" spans="1:26">
      <c r="A34" s="74">
        <v>28</v>
      </c>
      <c r="B34" s="75" t="s">
        <v>204</v>
      </c>
      <c r="C34" s="76" t="s">
        <v>205</v>
      </c>
      <c r="D34" s="76" t="s">
        <v>30</v>
      </c>
      <c r="E34" s="76" t="s">
        <v>169</v>
      </c>
      <c r="F34" s="76" t="s">
        <v>54</v>
      </c>
      <c r="G34" s="76" t="s">
        <v>206</v>
      </c>
      <c r="H34" s="77" t="s">
        <v>207</v>
      </c>
      <c r="I34" s="95"/>
      <c r="J34" s="96"/>
      <c r="K34" s="97">
        <f t="shared" si="2"/>
        <v>261.815</v>
      </c>
      <c r="L34" s="97">
        <f t="shared" si="3"/>
        <v>261.815</v>
      </c>
      <c r="M34" s="76">
        <v>261.815</v>
      </c>
      <c r="N34" s="97"/>
      <c r="O34" s="97"/>
      <c r="P34" s="98"/>
      <c r="Q34" s="98"/>
      <c r="R34" s="98"/>
      <c r="S34" s="98"/>
      <c r="T34" s="98"/>
      <c r="U34" s="98"/>
      <c r="V34" s="75" t="s">
        <v>208</v>
      </c>
      <c r="W34" s="76" t="s">
        <v>209</v>
      </c>
      <c r="X34" s="76" t="s">
        <v>210</v>
      </c>
      <c r="Y34" s="77"/>
      <c r="Z34" s="117"/>
    </row>
    <row r="35" s="56" customFormat="1" ht="127" customHeight="1" spans="1:26">
      <c r="A35" s="74">
        <v>29</v>
      </c>
      <c r="B35" s="75" t="s">
        <v>211</v>
      </c>
      <c r="C35" s="76" t="s">
        <v>212</v>
      </c>
      <c r="D35" s="76" t="s">
        <v>213</v>
      </c>
      <c r="E35" s="76" t="s">
        <v>110</v>
      </c>
      <c r="F35" s="76" t="s">
        <v>54</v>
      </c>
      <c r="G35" s="76" t="s">
        <v>45</v>
      </c>
      <c r="H35" s="77" t="s">
        <v>214</v>
      </c>
      <c r="I35" s="95"/>
      <c r="J35" s="96"/>
      <c r="K35" s="97">
        <f t="shared" si="2"/>
        <v>113.983461</v>
      </c>
      <c r="L35" s="97">
        <f t="shared" si="3"/>
        <v>113.983461</v>
      </c>
      <c r="M35" s="76">
        <v>113.983461</v>
      </c>
      <c r="N35" s="97"/>
      <c r="O35" s="97"/>
      <c r="P35" s="98"/>
      <c r="Q35" s="98"/>
      <c r="R35" s="98"/>
      <c r="S35" s="98"/>
      <c r="T35" s="98"/>
      <c r="U35" s="98"/>
      <c r="V35" s="75" t="s">
        <v>48</v>
      </c>
      <c r="W35" s="77" t="s">
        <v>49</v>
      </c>
      <c r="X35" s="77" t="s">
        <v>50</v>
      </c>
      <c r="Y35" s="77"/>
      <c r="Z35" s="117"/>
    </row>
    <row r="36" s="50" customFormat="1" ht="61" customHeight="1" spans="1:26">
      <c r="A36" s="51" t="s">
        <v>215</v>
      </c>
      <c r="B36" s="51"/>
      <c r="C36" s="52" t="s">
        <v>213</v>
      </c>
      <c r="D36" s="52"/>
      <c r="E36" s="52"/>
      <c r="F36" s="52"/>
      <c r="G36" s="52"/>
      <c r="H36" s="78"/>
      <c r="I36" s="99"/>
      <c r="J36" s="100"/>
      <c r="K36" s="53">
        <f>SUM(K37:K40)</f>
        <v>2670.48</v>
      </c>
      <c r="L36" s="53">
        <f t="shared" ref="L36:U36" si="4">SUM(L37:L40)</f>
        <v>2670.48</v>
      </c>
      <c r="M36" s="53">
        <f t="shared" si="4"/>
        <v>2670.48</v>
      </c>
      <c r="N36" s="53">
        <f t="shared" si="4"/>
        <v>0</v>
      </c>
      <c r="O36" s="53">
        <f t="shared" si="4"/>
        <v>0</v>
      </c>
      <c r="P36" s="53">
        <f t="shared" si="4"/>
        <v>0</v>
      </c>
      <c r="Q36" s="53">
        <f t="shared" si="4"/>
        <v>0</v>
      </c>
      <c r="R36" s="53">
        <f t="shared" si="4"/>
        <v>0</v>
      </c>
      <c r="S36" s="53">
        <f t="shared" si="4"/>
        <v>0</v>
      </c>
      <c r="T36" s="53">
        <f t="shared" si="4"/>
        <v>0</v>
      </c>
      <c r="U36" s="53">
        <f t="shared" si="4"/>
        <v>0</v>
      </c>
      <c r="V36" s="114"/>
      <c r="W36" s="99"/>
      <c r="X36" s="99"/>
      <c r="Y36" s="118"/>
      <c r="Z36" s="53"/>
    </row>
    <row r="37" s="57" customFormat="1" ht="84" customHeight="1" spans="1:26">
      <c r="A37" s="74">
        <v>30</v>
      </c>
      <c r="B37" s="79" t="s">
        <v>216</v>
      </c>
      <c r="C37" s="80" t="s">
        <v>217</v>
      </c>
      <c r="D37" s="79" t="s">
        <v>213</v>
      </c>
      <c r="E37" s="79" t="s">
        <v>218</v>
      </c>
      <c r="F37" s="79" t="s">
        <v>54</v>
      </c>
      <c r="G37" s="79" t="s">
        <v>161</v>
      </c>
      <c r="H37" s="81" t="s">
        <v>219</v>
      </c>
      <c r="I37" s="101" t="s">
        <v>144</v>
      </c>
      <c r="J37" s="102">
        <v>350</v>
      </c>
      <c r="K37" s="74">
        <f t="shared" ref="K37:K42" si="5">L37+S37+T37+U37</f>
        <v>340.2</v>
      </c>
      <c r="L37" s="74">
        <f t="shared" ref="L37:L42" si="6">M37+N37+O37</f>
        <v>340.2</v>
      </c>
      <c r="M37" s="80">
        <v>340.2</v>
      </c>
      <c r="N37" s="103"/>
      <c r="O37" s="103"/>
      <c r="P37" s="104"/>
      <c r="Q37" s="104"/>
      <c r="R37" s="104"/>
      <c r="S37" s="102"/>
      <c r="T37" s="102"/>
      <c r="U37" s="102"/>
      <c r="V37" s="80" t="s">
        <v>220</v>
      </c>
      <c r="W37" s="80" t="s">
        <v>221</v>
      </c>
      <c r="X37" s="80" t="s">
        <v>222</v>
      </c>
      <c r="Y37" s="81" t="s">
        <v>223</v>
      </c>
      <c r="Z37" s="119"/>
    </row>
    <row r="38" s="57" customFormat="1" ht="84" customHeight="1" spans="1:26">
      <c r="A38" s="74">
        <v>31</v>
      </c>
      <c r="B38" s="79" t="s">
        <v>224</v>
      </c>
      <c r="C38" s="80" t="s">
        <v>225</v>
      </c>
      <c r="D38" s="79" t="s">
        <v>213</v>
      </c>
      <c r="E38" s="79" t="s">
        <v>218</v>
      </c>
      <c r="F38" s="79" t="s">
        <v>54</v>
      </c>
      <c r="G38" s="79" t="s">
        <v>161</v>
      </c>
      <c r="H38" s="81" t="s">
        <v>226</v>
      </c>
      <c r="I38" s="101" t="s">
        <v>227</v>
      </c>
      <c r="J38" s="102">
        <v>320</v>
      </c>
      <c r="K38" s="74">
        <f t="shared" si="5"/>
        <v>622.08</v>
      </c>
      <c r="L38" s="74">
        <f t="shared" si="6"/>
        <v>622.08</v>
      </c>
      <c r="M38" s="80">
        <v>622.08</v>
      </c>
      <c r="N38" s="103"/>
      <c r="O38" s="103"/>
      <c r="P38" s="104"/>
      <c r="Q38" s="104"/>
      <c r="R38" s="104"/>
      <c r="S38" s="102"/>
      <c r="T38" s="102"/>
      <c r="U38" s="102"/>
      <c r="V38" s="80" t="s">
        <v>220</v>
      </c>
      <c r="W38" s="80" t="s">
        <v>221</v>
      </c>
      <c r="X38" s="80" t="s">
        <v>222</v>
      </c>
      <c r="Y38" s="81" t="s">
        <v>228</v>
      </c>
      <c r="Z38" s="119"/>
    </row>
    <row r="39" s="58" customFormat="1" ht="97" customHeight="1" spans="1:26">
      <c r="A39" s="74">
        <v>32</v>
      </c>
      <c r="B39" s="75" t="s">
        <v>229</v>
      </c>
      <c r="C39" s="76" t="s">
        <v>230</v>
      </c>
      <c r="D39" s="75" t="s">
        <v>213</v>
      </c>
      <c r="E39" s="75" t="s">
        <v>231</v>
      </c>
      <c r="F39" s="75" t="s">
        <v>54</v>
      </c>
      <c r="G39" s="75" t="s">
        <v>161</v>
      </c>
      <c r="H39" s="77" t="s">
        <v>232</v>
      </c>
      <c r="I39" s="95" t="s">
        <v>227</v>
      </c>
      <c r="J39" s="96">
        <v>930</v>
      </c>
      <c r="K39" s="97">
        <f t="shared" si="5"/>
        <v>855</v>
      </c>
      <c r="L39" s="97">
        <f t="shared" si="6"/>
        <v>855</v>
      </c>
      <c r="M39" s="76">
        <v>855</v>
      </c>
      <c r="N39" s="105"/>
      <c r="O39" s="105"/>
      <c r="P39" s="106"/>
      <c r="Q39" s="106"/>
      <c r="R39" s="106"/>
      <c r="S39" s="96"/>
      <c r="T39" s="96"/>
      <c r="U39" s="96"/>
      <c r="V39" s="76" t="s">
        <v>220</v>
      </c>
      <c r="W39" s="76" t="s">
        <v>221</v>
      </c>
      <c r="X39" s="76" t="s">
        <v>222</v>
      </c>
      <c r="Y39" s="77" t="s">
        <v>233</v>
      </c>
      <c r="Z39" s="117"/>
    </row>
    <row r="40" s="57" customFormat="1" ht="84" customHeight="1" spans="1:26">
      <c r="A40" s="74">
        <v>33</v>
      </c>
      <c r="B40" s="79" t="s">
        <v>234</v>
      </c>
      <c r="C40" s="80" t="s">
        <v>235</v>
      </c>
      <c r="D40" s="79" t="s">
        <v>213</v>
      </c>
      <c r="E40" s="79" t="s">
        <v>218</v>
      </c>
      <c r="F40" s="79" t="s">
        <v>54</v>
      </c>
      <c r="G40" s="79" t="s">
        <v>161</v>
      </c>
      <c r="H40" s="81" t="s">
        <v>236</v>
      </c>
      <c r="I40" s="101" t="s">
        <v>227</v>
      </c>
      <c r="J40" s="102">
        <v>711</v>
      </c>
      <c r="K40" s="74">
        <f t="shared" si="5"/>
        <v>853.2</v>
      </c>
      <c r="L40" s="74">
        <f t="shared" si="6"/>
        <v>853.2</v>
      </c>
      <c r="M40" s="80">
        <v>853.2</v>
      </c>
      <c r="N40" s="103"/>
      <c r="O40" s="103"/>
      <c r="P40" s="104"/>
      <c r="Q40" s="104"/>
      <c r="R40" s="104"/>
      <c r="S40" s="102"/>
      <c r="T40" s="102"/>
      <c r="U40" s="102"/>
      <c r="V40" s="80" t="s">
        <v>48</v>
      </c>
      <c r="W40" s="80" t="s">
        <v>237</v>
      </c>
      <c r="X40" s="80" t="s">
        <v>238</v>
      </c>
      <c r="Y40" s="81" t="s">
        <v>239</v>
      </c>
      <c r="Z40" s="119"/>
    </row>
    <row r="41" s="50" customFormat="1" ht="38" customHeight="1" spans="1:26">
      <c r="A41" s="51" t="s">
        <v>240</v>
      </c>
      <c r="B41" s="51"/>
      <c r="C41" s="52" t="s">
        <v>241</v>
      </c>
      <c r="D41" s="52"/>
      <c r="E41" s="52"/>
      <c r="F41" s="52"/>
      <c r="G41" s="52"/>
      <c r="H41" s="78"/>
      <c r="I41" s="99"/>
      <c r="J41" s="100"/>
      <c r="K41" s="53">
        <f>SUM(K42:K78)</f>
        <v>44686.35</v>
      </c>
      <c r="L41" s="53">
        <f t="shared" ref="L41:U41" si="7">SUM(L42:L78)</f>
        <v>21066.35</v>
      </c>
      <c r="M41" s="53">
        <f t="shared" si="7"/>
        <v>18553.35</v>
      </c>
      <c r="N41" s="53">
        <f t="shared" si="7"/>
        <v>2133</v>
      </c>
      <c r="O41" s="53">
        <f t="shared" si="7"/>
        <v>380</v>
      </c>
      <c r="P41" s="53">
        <f t="shared" si="7"/>
        <v>0</v>
      </c>
      <c r="Q41" s="53">
        <f t="shared" si="7"/>
        <v>4200</v>
      </c>
      <c r="R41" s="53">
        <f t="shared" si="7"/>
        <v>0</v>
      </c>
      <c r="S41" s="53">
        <f t="shared" si="7"/>
        <v>0</v>
      </c>
      <c r="T41" s="53">
        <f t="shared" si="7"/>
        <v>23200</v>
      </c>
      <c r="U41" s="53">
        <f t="shared" si="7"/>
        <v>420</v>
      </c>
      <c r="V41" s="114"/>
      <c r="W41" s="99"/>
      <c r="X41" s="99"/>
      <c r="Y41" s="118"/>
      <c r="Z41" s="53"/>
    </row>
    <row r="42" s="4" customFormat="1" ht="163" customHeight="1" spans="1:26">
      <c r="A42" s="67">
        <v>34</v>
      </c>
      <c r="B42" s="68" t="s">
        <v>242</v>
      </c>
      <c r="C42" s="69" t="s">
        <v>243</v>
      </c>
      <c r="D42" s="68" t="s">
        <v>244</v>
      </c>
      <c r="E42" s="69" t="s">
        <v>245</v>
      </c>
      <c r="F42" s="68" t="s">
        <v>54</v>
      </c>
      <c r="G42" s="69" t="s">
        <v>246</v>
      </c>
      <c r="H42" s="70" t="s">
        <v>247</v>
      </c>
      <c r="I42" s="13" t="s">
        <v>181</v>
      </c>
      <c r="J42" s="34">
        <v>27</v>
      </c>
      <c r="K42" s="67">
        <f t="shared" si="5"/>
        <v>2300</v>
      </c>
      <c r="L42" s="67">
        <f t="shared" si="6"/>
        <v>2300</v>
      </c>
      <c r="M42" s="69">
        <v>2300</v>
      </c>
      <c r="N42" s="94"/>
      <c r="O42" s="94"/>
      <c r="P42" s="25"/>
      <c r="Q42" s="25"/>
      <c r="R42" s="25"/>
      <c r="S42" s="34"/>
      <c r="T42" s="34"/>
      <c r="U42" s="34"/>
      <c r="V42" s="69" t="s">
        <v>62</v>
      </c>
      <c r="W42" s="69" t="s">
        <v>63</v>
      </c>
      <c r="X42" s="69" t="s">
        <v>64</v>
      </c>
      <c r="Y42" s="70" t="s">
        <v>248</v>
      </c>
      <c r="Z42" s="116"/>
    </row>
    <row r="43" s="4" customFormat="1" ht="232" customHeight="1" spans="1:26">
      <c r="A43" s="67">
        <v>35</v>
      </c>
      <c r="B43" s="68" t="s">
        <v>249</v>
      </c>
      <c r="C43" s="69" t="s">
        <v>250</v>
      </c>
      <c r="D43" s="68" t="s">
        <v>244</v>
      </c>
      <c r="E43" s="69" t="s">
        <v>245</v>
      </c>
      <c r="F43" s="68" t="s">
        <v>54</v>
      </c>
      <c r="G43" s="69" t="s">
        <v>251</v>
      </c>
      <c r="H43" s="70" t="s">
        <v>252</v>
      </c>
      <c r="I43" s="13" t="s">
        <v>181</v>
      </c>
      <c r="J43" s="34">
        <v>64.58</v>
      </c>
      <c r="K43" s="67">
        <f t="shared" ref="K43:K76" si="8">L43+S43+T43+U43</f>
        <v>3990</v>
      </c>
      <c r="L43" s="67">
        <f t="shared" ref="L43:L74" si="9">M43+N43+O43</f>
        <v>3990</v>
      </c>
      <c r="M43" s="69">
        <v>3990</v>
      </c>
      <c r="N43" s="94"/>
      <c r="O43" s="94"/>
      <c r="P43" s="25"/>
      <c r="Q43" s="25"/>
      <c r="R43" s="25"/>
      <c r="S43" s="34"/>
      <c r="T43" s="34"/>
      <c r="U43" s="34"/>
      <c r="V43" s="69" t="s">
        <v>48</v>
      </c>
      <c r="W43" s="69" t="s">
        <v>49</v>
      </c>
      <c r="X43" s="69" t="s">
        <v>50</v>
      </c>
      <c r="Y43" s="70" t="s">
        <v>253</v>
      </c>
      <c r="Z43" s="116"/>
    </row>
    <row r="44" s="4" customFormat="1" ht="132" customHeight="1" spans="1:26">
      <c r="A44" s="67">
        <v>36</v>
      </c>
      <c r="B44" s="68" t="s">
        <v>254</v>
      </c>
      <c r="C44" s="69" t="s">
        <v>255</v>
      </c>
      <c r="D44" s="68" t="s">
        <v>244</v>
      </c>
      <c r="E44" s="69" t="s">
        <v>245</v>
      </c>
      <c r="F44" s="68" t="s">
        <v>54</v>
      </c>
      <c r="G44" s="69" t="s">
        <v>256</v>
      </c>
      <c r="H44" s="70" t="s">
        <v>257</v>
      </c>
      <c r="I44" s="13" t="s">
        <v>181</v>
      </c>
      <c r="J44" s="34">
        <v>14.1</v>
      </c>
      <c r="K44" s="67">
        <f t="shared" si="8"/>
        <v>453.2</v>
      </c>
      <c r="L44" s="67">
        <f t="shared" si="9"/>
        <v>453.2</v>
      </c>
      <c r="M44" s="69">
        <v>453.2</v>
      </c>
      <c r="N44" s="94"/>
      <c r="O44" s="94"/>
      <c r="P44" s="25"/>
      <c r="Q44" s="25"/>
      <c r="R44" s="25"/>
      <c r="S44" s="34"/>
      <c r="T44" s="34"/>
      <c r="U44" s="34"/>
      <c r="V44" s="69" t="s">
        <v>48</v>
      </c>
      <c r="W44" s="69" t="s">
        <v>49</v>
      </c>
      <c r="X44" s="69" t="s">
        <v>50</v>
      </c>
      <c r="Y44" s="70" t="s">
        <v>258</v>
      </c>
      <c r="Z44" s="116"/>
    </row>
    <row r="45" s="4" customFormat="1" ht="118" customHeight="1" spans="1:26">
      <c r="A45" s="67">
        <v>37</v>
      </c>
      <c r="B45" s="68" t="s">
        <v>259</v>
      </c>
      <c r="C45" s="69" t="s">
        <v>260</v>
      </c>
      <c r="D45" s="68" t="s">
        <v>244</v>
      </c>
      <c r="E45" s="69" t="s">
        <v>245</v>
      </c>
      <c r="F45" s="68" t="s">
        <v>54</v>
      </c>
      <c r="G45" s="69" t="s">
        <v>261</v>
      </c>
      <c r="H45" s="70" t="s">
        <v>262</v>
      </c>
      <c r="I45" s="13" t="s">
        <v>181</v>
      </c>
      <c r="J45" s="34">
        <v>8</v>
      </c>
      <c r="K45" s="67">
        <f t="shared" si="8"/>
        <v>427.6</v>
      </c>
      <c r="L45" s="67">
        <f t="shared" si="9"/>
        <v>427.6</v>
      </c>
      <c r="M45" s="69">
        <v>427.6</v>
      </c>
      <c r="N45" s="94"/>
      <c r="O45" s="94"/>
      <c r="P45" s="25"/>
      <c r="Q45" s="25"/>
      <c r="R45" s="25"/>
      <c r="S45" s="34"/>
      <c r="T45" s="34"/>
      <c r="U45" s="34"/>
      <c r="V45" s="69" t="s">
        <v>88</v>
      </c>
      <c r="W45" s="72" t="s">
        <v>89</v>
      </c>
      <c r="X45" s="94" t="s">
        <v>90</v>
      </c>
      <c r="Y45" s="70" t="s">
        <v>263</v>
      </c>
      <c r="Z45" s="116"/>
    </row>
    <row r="46" s="4" customFormat="1" ht="118" customHeight="1" spans="1:26">
      <c r="A46" s="67">
        <v>38</v>
      </c>
      <c r="B46" s="68" t="s">
        <v>264</v>
      </c>
      <c r="C46" s="82" t="s">
        <v>265</v>
      </c>
      <c r="D46" s="68" t="s">
        <v>244</v>
      </c>
      <c r="E46" s="69" t="s">
        <v>266</v>
      </c>
      <c r="F46" s="68" t="s">
        <v>54</v>
      </c>
      <c r="G46" s="69" t="s">
        <v>45</v>
      </c>
      <c r="H46" s="70" t="s">
        <v>267</v>
      </c>
      <c r="I46" s="13" t="s">
        <v>181</v>
      </c>
      <c r="J46" s="34">
        <v>6</v>
      </c>
      <c r="K46" s="67">
        <f t="shared" si="8"/>
        <v>120</v>
      </c>
      <c r="L46" s="67">
        <f t="shared" si="9"/>
        <v>120</v>
      </c>
      <c r="M46" s="69">
        <v>120</v>
      </c>
      <c r="N46" s="94"/>
      <c r="O46" s="94"/>
      <c r="P46" s="25"/>
      <c r="Q46" s="25"/>
      <c r="R46" s="25"/>
      <c r="S46" s="34"/>
      <c r="T46" s="34"/>
      <c r="U46" s="34"/>
      <c r="V46" s="69" t="s">
        <v>48</v>
      </c>
      <c r="W46" s="69" t="s">
        <v>49</v>
      </c>
      <c r="X46" s="69" t="s">
        <v>50</v>
      </c>
      <c r="Y46" s="70" t="s">
        <v>268</v>
      </c>
      <c r="Z46" s="116"/>
    </row>
    <row r="47" s="4" customFormat="1" ht="101" customHeight="1" spans="1:26">
      <c r="A47" s="67">
        <v>39</v>
      </c>
      <c r="B47" s="68" t="s">
        <v>269</v>
      </c>
      <c r="C47" s="82" t="s">
        <v>270</v>
      </c>
      <c r="D47" s="68" t="s">
        <v>244</v>
      </c>
      <c r="E47" s="69" t="s">
        <v>266</v>
      </c>
      <c r="F47" s="68" t="s">
        <v>54</v>
      </c>
      <c r="G47" s="69" t="s">
        <v>156</v>
      </c>
      <c r="H47" s="70" t="s">
        <v>271</v>
      </c>
      <c r="I47" s="13" t="s">
        <v>181</v>
      </c>
      <c r="J47" s="34">
        <v>2</v>
      </c>
      <c r="K47" s="67">
        <f t="shared" si="8"/>
        <v>110</v>
      </c>
      <c r="L47" s="67">
        <f t="shared" si="9"/>
        <v>110</v>
      </c>
      <c r="M47" s="69">
        <v>110</v>
      </c>
      <c r="N47" s="94"/>
      <c r="O47" s="94"/>
      <c r="P47" s="25"/>
      <c r="Q47" s="25"/>
      <c r="R47" s="25"/>
      <c r="S47" s="34"/>
      <c r="T47" s="34"/>
      <c r="U47" s="34"/>
      <c r="V47" s="69" t="s">
        <v>48</v>
      </c>
      <c r="W47" s="69" t="s">
        <v>49</v>
      </c>
      <c r="X47" s="69" t="s">
        <v>50</v>
      </c>
      <c r="Y47" s="70" t="s">
        <v>272</v>
      </c>
      <c r="Z47" s="116"/>
    </row>
    <row r="48" s="4" customFormat="1" ht="101" customHeight="1" spans="1:26">
      <c r="A48" s="67">
        <v>40</v>
      </c>
      <c r="B48" s="68" t="s">
        <v>273</v>
      </c>
      <c r="C48" s="69" t="s">
        <v>274</v>
      </c>
      <c r="D48" s="68" t="s">
        <v>244</v>
      </c>
      <c r="E48" s="69" t="s">
        <v>275</v>
      </c>
      <c r="F48" s="68" t="s">
        <v>54</v>
      </c>
      <c r="G48" s="69" t="s">
        <v>256</v>
      </c>
      <c r="H48" s="70" t="s">
        <v>276</v>
      </c>
      <c r="I48" s="13" t="s">
        <v>181</v>
      </c>
      <c r="J48" s="34">
        <v>17.6</v>
      </c>
      <c r="K48" s="67">
        <f t="shared" si="8"/>
        <v>304</v>
      </c>
      <c r="L48" s="67">
        <f t="shared" si="9"/>
        <v>304</v>
      </c>
      <c r="M48" s="69">
        <v>304</v>
      </c>
      <c r="N48" s="94"/>
      <c r="O48" s="94"/>
      <c r="P48" s="25"/>
      <c r="Q48" s="25"/>
      <c r="R48" s="25"/>
      <c r="S48" s="34"/>
      <c r="T48" s="34"/>
      <c r="U48" s="34"/>
      <c r="V48" s="69" t="s">
        <v>48</v>
      </c>
      <c r="W48" s="69" t="s">
        <v>49</v>
      </c>
      <c r="X48" s="69" t="s">
        <v>50</v>
      </c>
      <c r="Y48" s="70" t="s">
        <v>277</v>
      </c>
      <c r="Z48" s="116"/>
    </row>
    <row r="49" s="4" customFormat="1" ht="114" customHeight="1" spans="1:26">
      <c r="A49" s="67">
        <v>41</v>
      </c>
      <c r="B49" s="68" t="s">
        <v>278</v>
      </c>
      <c r="C49" s="69" t="s">
        <v>279</v>
      </c>
      <c r="D49" s="68" t="s">
        <v>244</v>
      </c>
      <c r="E49" s="69" t="s">
        <v>275</v>
      </c>
      <c r="F49" s="68" t="s">
        <v>54</v>
      </c>
      <c r="G49" s="69" t="s">
        <v>280</v>
      </c>
      <c r="H49" s="70" t="s">
        <v>281</v>
      </c>
      <c r="I49" s="13" t="s">
        <v>181</v>
      </c>
      <c r="J49" s="34">
        <v>5</v>
      </c>
      <c r="K49" s="67">
        <f t="shared" si="8"/>
        <v>500</v>
      </c>
      <c r="L49" s="67">
        <f t="shared" si="9"/>
        <v>500</v>
      </c>
      <c r="M49" s="69">
        <v>500</v>
      </c>
      <c r="N49" s="94"/>
      <c r="O49" s="94"/>
      <c r="P49" s="25"/>
      <c r="Q49" s="25"/>
      <c r="R49" s="25"/>
      <c r="S49" s="34"/>
      <c r="T49" s="34"/>
      <c r="U49" s="34"/>
      <c r="V49" s="69" t="s">
        <v>97</v>
      </c>
      <c r="W49" s="69" t="s">
        <v>282</v>
      </c>
      <c r="X49" s="69" t="s">
        <v>283</v>
      </c>
      <c r="Y49" s="70" t="s">
        <v>284</v>
      </c>
      <c r="Z49" s="116"/>
    </row>
    <row r="50" s="4" customFormat="1" ht="85" customHeight="1" spans="1:26">
      <c r="A50" s="67">
        <v>42</v>
      </c>
      <c r="B50" s="68" t="s">
        <v>285</v>
      </c>
      <c r="C50" s="69" t="s">
        <v>286</v>
      </c>
      <c r="D50" s="68" t="s">
        <v>244</v>
      </c>
      <c r="E50" s="69" t="s">
        <v>275</v>
      </c>
      <c r="F50" s="68" t="s">
        <v>287</v>
      </c>
      <c r="G50" s="69" t="s">
        <v>288</v>
      </c>
      <c r="H50" s="70" t="s">
        <v>289</v>
      </c>
      <c r="I50" s="13" t="s">
        <v>181</v>
      </c>
      <c r="J50" s="34">
        <v>15</v>
      </c>
      <c r="K50" s="67">
        <f t="shared" si="8"/>
        <v>500</v>
      </c>
      <c r="L50" s="67">
        <f t="shared" si="9"/>
        <v>500</v>
      </c>
      <c r="M50" s="69">
        <v>500</v>
      </c>
      <c r="N50" s="94"/>
      <c r="O50" s="94"/>
      <c r="P50" s="25"/>
      <c r="Q50" s="25"/>
      <c r="R50" s="25"/>
      <c r="S50" s="34"/>
      <c r="T50" s="34"/>
      <c r="U50" s="34"/>
      <c r="V50" s="115" t="s">
        <v>290</v>
      </c>
      <c r="W50" s="69" t="s">
        <v>291</v>
      </c>
      <c r="X50" s="69" t="s">
        <v>292</v>
      </c>
      <c r="Y50" s="70" t="s">
        <v>293</v>
      </c>
      <c r="Z50" s="116"/>
    </row>
    <row r="51" s="4" customFormat="1" ht="90" customHeight="1" spans="1:26">
      <c r="A51" s="67">
        <v>43</v>
      </c>
      <c r="B51" s="68" t="s">
        <v>294</v>
      </c>
      <c r="C51" s="69" t="s">
        <v>295</v>
      </c>
      <c r="D51" s="68" t="s">
        <v>244</v>
      </c>
      <c r="E51" s="69" t="s">
        <v>275</v>
      </c>
      <c r="F51" s="69" t="s">
        <v>54</v>
      </c>
      <c r="G51" s="69" t="s">
        <v>296</v>
      </c>
      <c r="H51" s="70" t="s">
        <v>297</v>
      </c>
      <c r="I51" s="13" t="s">
        <v>181</v>
      </c>
      <c r="J51" s="34">
        <v>8</v>
      </c>
      <c r="K51" s="67">
        <f t="shared" si="8"/>
        <v>258</v>
      </c>
      <c r="L51" s="67">
        <f t="shared" si="9"/>
        <v>258</v>
      </c>
      <c r="M51" s="93"/>
      <c r="N51" s="107">
        <v>258</v>
      </c>
      <c r="O51" s="94"/>
      <c r="P51" s="25"/>
      <c r="Q51" s="25"/>
      <c r="R51" s="25"/>
      <c r="S51" s="34"/>
      <c r="T51" s="34"/>
      <c r="U51" s="34"/>
      <c r="V51" s="69" t="s">
        <v>48</v>
      </c>
      <c r="W51" s="69" t="s">
        <v>237</v>
      </c>
      <c r="X51" s="69" t="s">
        <v>238</v>
      </c>
      <c r="Y51" s="70" t="s">
        <v>298</v>
      </c>
      <c r="Z51" s="116"/>
    </row>
    <row r="52" s="4" customFormat="1" ht="90" customHeight="1" spans="1:26">
      <c r="A52" s="67">
        <v>44</v>
      </c>
      <c r="B52" s="68" t="s">
        <v>299</v>
      </c>
      <c r="C52" s="69" t="s">
        <v>300</v>
      </c>
      <c r="D52" s="68" t="s">
        <v>244</v>
      </c>
      <c r="E52" s="69" t="s">
        <v>275</v>
      </c>
      <c r="F52" s="69" t="s">
        <v>54</v>
      </c>
      <c r="G52" s="69" t="s">
        <v>301</v>
      </c>
      <c r="H52" s="70" t="s">
        <v>302</v>
      </c>
      <c r="I52" s="13" t="s">
        <v>181</v>
      </c>
      <c r="J52" s="34">
        <v>8</v>
      </c>
      <c r="K52" s="67">
        <f t="shared" si="8"/>
        <v>385</v>
      </c>
      <c r="L52" s="67">
        <f t="shared" si="9"/>
        <v>385</v>
      </c>
      <c r="M52" s="93"/>
      <c r="N52" s="107">
        <v>385</v>
      </c>
      <c r="O52" s="94"/>
      <c r="P52" s="25"/>
      <c r="Q52" s="25"/>
      <c r="R52" s="25"/>
      <c r="S52" s="34"/>
      <c r="T52" s="34"/>
      <c r="U52" s="34"/>
      <c r="V52" s="69" t="s">
        <v>48</v>
      </c>
      <c r="W52" s="69" t="s">
        <v>237</v>
      </c>
      <c r="X52" s="69" t="s">
        <v>238</v>
      </c>
      <c r="Y52" s="70" t="s">
        <v>303</v>
      </c>
      <c r="Z52" s="116"/>
    </row>
    <row r="53" s="4" customFormat="1" ht="90" customHeight="1" spans="1:26">
      <c r="A53" s="67">
        <v>45</v>
      </c>
      <c r="B53" s="68" t="s">
        <v>304</v>
      </c>
      <c r="C53" s="69" t="s">
        <v>305</v>
      </c>
      <c r="D53" s="68" t="s">
        <v>244</v>
      </c>
      <c r="E53" s="69" t="s">
        <v>275</v>
      </c>
      <c r="F53" s="69" t="s">
        <v>54</v>
      </c>
      <c r="G53" s="69" t="s">
        <v>306</v>
      </c>
      <c r="H53" s="70" t="s">
        <v>307</v>
      </c>
      <c r="I53" s="13" t="s">
        <v>181</v>
      </c>
      <c r="J53" s="34">
        <v>8</v>
      </c>
      <c r="K53" s="67">
        <f t="shared" si="8"/>
        <v>380</v>
      </c>
      <c r="L53" s="67">
        <f t="shared" si="9"/>
        <v>380</v>
      </c>
      <c r="M53" s="93"/>
      <c r="N53" s="107">
        <v>380</v>
      </c>
      <c r="O53" s="94"/>
      <c r="P53" s="25"/>
      <c r="Q53" s="25"/>
      <c r="R53" s="25"/>
      <c r="S53" s="34"/>
      <c r="T53" s="34"/>
      <c r="U53" s="34"/>
      <c r="V53" s="69" t="s">
        <v>48</v>
      </c>
      <c r="W53" s="69" t="s">
        <v>237</v>
      </c>
      <c r="X53" s="69" t="s">
        <v>238</v>
      </c>
      <c r="Y53" s="70" t="s">
        <v>308</v>
      </c>
      <c r="Z53" s="116"/>
    </row>
    <row r="54" s="4" customFormat="1" ht="90" customHeight="1" spans="1:26">
      <c r="A54" s="67">
        <v>46</v>
      </c>
      <c r="B54" s="68" t="s">
        <v>309</v>
      </c>
      <c r="C54" s="69" t="s">
        <v>310</v>
      </c>
      <c r="D54" s="68" t="s">
        <v>244</v>
      </c>
      <c r="E54" s="69" t="s">
        <v>275</v>
      </c>
      <c r="F54" s="69" t="s">
        <v>54</v>
      </c>
      <c r="G54" s="69" t="s">
        <v>311</v>
      </c>
      <c r="H54" s="70" t="s">
        <v>312</v>
      </c>
      <c r="I54" s="13" t="s">
        <v>181</v>
      </c>
      <c r="J54" s="34">
        <v>8</v>
      </c>
      <c r="K54" s="67">
        <f t="shared" si="8"/>
        <v>385</v>
      </c>
      <c r="L54" s="67">
        <f t="shared" si="9"/>
        <v>385</v>
      </c>
      <c r="M54" s="93"/>
      <c r="N54" s="107">
        <v>385</v>
      </c>
      <c r="O54" s="94"/>
      <c r="P54" s="25"/>
      <c r="Q54" s="25"/>
      <c r="R54" s="25"/>
      <c r="S54" s="34"/>
      <c r="T54" s="34"/>
      <c r="U54" s="34"/>
      <c r="V54" s="69" t="s">
        <v>48</v>
      </c>
      <c r="W54" s="69" t="s">
        <v>237</v>
      </c>
      <c r="X54" s="69" t="s">
        <v>238</v>
      </c>
      <c r="Y54" s="70" t="s">
        <v>313</v>
      </c>
      <c r="Z54" s="116"/>
    </row>
    <row r="55" s="4" customFormat="1" ht="90" customHeight="1" spans="1:26">
      <c r="A55" s="67">
        <v>47</v>
      </c>
      <c r="B55" s="68" t="s">
        <v>314</v>
      </c>
      <c r="C55" s="69" t="s">
        <v>315</v>
      </c>
      <c r="D55" s="68" t="s">
        <v>244</v>
      </c>
      <c r="E55" s="69" t="s">
        <v>275</v>
      </c>
      <c r="F55" s="69" t="s">
        <v>54</v>
      </c>
      <c r="G55" s="69" t="s">
        <v>316</v>
      </c>
      <c r="H55" s="70" t="s">
        <v>317</v>
      </c>
      <c r="I55" s="13" t="s">
        <v>181</v>
      </c>
      <c r="J55" s="34">
        <v>8</v>
      </c>
      <c r="K55" s="67">
        <f t="shared" si="8"/>
        <v>385</v>
      </c>
      <c r="L55" s="67">
        <f t="shared" si="9"/>
        <v>385</v>
      </c>
      <c r="M55" s="93"/>
      <c r="N55" s="107">
        <v>385</v>
      </c>
      <c r="O55" s="94"/>
      <c r="P55" s="25"/>
      <c r="Q55" s="25"/>
      <c r="R55" s="25"/>
      <c r="S55" s="34"/>
      <c r="T55" s="34"/>
      <c r="U55" s="34"/>
      <c r="V55" s="69" t="s">
        <v>48</v>
      </c>
      <c r="W55" s="69" t="s">
        <v>237</v>
      </c>
      <c r="X55" s="69" t="s">
        <v>238</v>
      </c>
      <c r="Y55" s="70" t="s">
        <v>318</v>
      </c>
      <c r="Z55" s="116"/>
    </row>
    <row r="56" s="4" customFormat="1" ht="90" customHeight="1" spans="1:26">
      <c r="A56" s="67">
        <v>48</v>
      </c>
      <c r="B56" s="68" t="s">
        <v>319</v>
      </c>
      <c r="C56" s="69" t="s">
        <v>320</v>
      </c>
      <c r="D56" s="68" t="s">
        <v>244</v>
      </c>
      <c r="E56" s="69" t="s">
        <v>275</v>
      </c>
      <c r="F56" s="69" t="s">
        <v>54</v>
      </c>
      <c r="G56" s="69" t="s">
        <v>321</v>
      </c>
      <c r="H56" s="70" t="s">
        <v>322</v>
      </c>
      <c r="I56" s="13" t="s">
        <v>181</v>
      </c>
      <c r="J56" s="34">
        <v>7</v>
      </c>
      <c r="K56" s="67">
        <f t="shared" si="8"/>
        <v>340</v>
      </c>
      <c r="L56" s="67">
        <f t="shared" si="9"/>
        <v>340</v>
      </c>
      <c r="M56" s="93"/>
      <c r="N56" s="108">
        <v>340</v>
      </c>
      <c r="O56" s="94"/>
      <c r="P56" s="25"/>
      <c r="Q56" s="25"/>
      <c r="R56" s="25"/>
      <c r="S56" s="34"/>
      <c r="T56" s="34"/>
      <c r="U56" s="34"/>
      <c r="V56" s="69" t="s">
        <v>48</v>
      </c>
      <c r="W56" s="69" t="s">
        <v>237</v>
      </c>
      <c r="X56" s="69" t="s">
        <v>238</v>
      </c>
      <c r="Y56" s="70" t="s">
        <v>323</v>
      </c>
      <c r="Z56" s="116"/>
    </row>
    <row r="57" s="4" customFormat="1" ht="90" customHeight="1" spans="1:26">
      <c r="A57" s="67">
        <v>49</v>
      </c>
      <c r="B57" s="68" t="s">
        <v>324</v>
      </c>
      <c r="C57" s="69" t="s">
        <v>325</v>
      </c>
      <c r="D57" s="68" t="s">
        <v>244</v>
      </c>
      <c r="E57" s="69" t="s">
        <v>275</v>
      </c>
      <c r="F57" s="69" t="s">
        <v>54</v>
      </c>
      <c r="G57" s="69" t="s">
        <v>288</v>
      </c>
      <c r="H57" s="83" t="s">
        <v>326</v>
      </c>
      <c r="I57" s="13" t="s">
        <v>181</v>
      </c>
      <c r="J57" s="34">
        <v>6.6</v>
      </c>
      <c r="K57" s="67">
        <f t="shared" si="8"/>
        <v>900</v>
      </c>
      <c r="L57" s="67">
        <f t="shared" si="9"/>
        <v>900</v>
      </c>
      <c r="M57" s="109">
        <v>900</v>
      </c>
      <c r="N57" s="108"/>
      <c r="O57" s="94"/>
      <c r="P57" s="25"/>
      <c r="Q57" s="25"/>
      <c r="R57" s="25"/>
      <c r="S57" s="34"/>
      <c r="T57" s="34"/>
      <c r="U57" s="34"/>
      <c r="V57" s="69" t="s">
        <v>48</v>
      </c>
      <c r="W57" s="69" t="s">
        <v>237</v>
      </c>
      <c r="X57" s="69" t="s">
        <v>238</v>
      </c>
      <c r="Y57" s="70" t="s">
        <v>327</v>
      </c>
      <c r="Z57" s="116"/>
    </row>
    <row r="58" s="4" customFormat="1" ht="90" customHeight="1" spans="1:26">
      <c r="A58" s="67">
        <v>50</v>
      </c>
      <c r="B58" s="68" t="s">
        <v>328</v>
      </c>
      <c r="C58" s="69" t="s">
        <v>329</v>
      </c>
      <c r="D58" s="68" t="s">
        <v>244</v>
      </c>
      <c r="E58" s="69" t="s">
        <v>275</v>
      </c>
      <c r="F58" s="69" t="s">
        <v>54</v>
      </c>
      <c r="G58" s="69" t="s">
        <v>330</v>
      </c>
      <c r="H58" s="83" t="s">
        <v>331</v>
      </c>
      <c r="I58" s="13" t="s">
        <v>181</v>
      </c>
      <c r="J58" s="34">
        <v>3.5</v>
      </c>
      <c r="K58" s="67">
        <f t="shared" si="8"/>
        <v>600</v>
      </c>
      <c r="L58" s="67">
        <f t="shared" si="9"/>
        <v>600</v>
      </c>
      <c r="M58" s="109">
        <v>600</v>
      </c>
      <c r="N58" s="108"/>
      <c r="O58" s="94"/>
      <c r="P58" s="25"/>
      <c r="Q58" s="25"/>
      <c r="R58" s="25"/>
      <c r="S58" s="34"/>
      <c r="T58" s="34"/>
      <c r="U58" s="34"/>
      <c r="V58" s="69" t="s">
        <v>48</v>
      </c>
      <c r="W58" s="69" t="s">
        <v>237</v>
      </c>
      <c r="X58" s="69" t="s">
        <v>238</v>
      </c>
      <c r="Y58" s="70" t="s">
        <v>332</v>
      </c>
      <c r="Z58" s="116"/>
    </row>
    <row r="59" s="4" customFormat="1" ht="90" customHeight="1" spans="1:26">
      <c r="A59" s="67">
        <v>51</v>
      </c>
      <c r="B59" s="68" t="s">
        <v>333</v>
      </c>
      <c r="C59" s="69" t="s">
        <v>334</v>
      </c>
      <c r="D59" s="68" t="s">
        <v>244</v>
      </c>
      <c r="E59" s="69" t="s">
        <v>275</v>
      </c>
      <c r="F59" s="69" t="s">
        <v>54</v>
      </c>
      <c r="G59" s="69" t="s">
        <v>335</v>
      </c>
      <c r="H59" s="83" t="s">
        <v>336</v>
      </c>
      <c r="I59" s="13" t="s">
        <v>181</v>
      </c>
      <c r="J59" s="34">
        <v>10</v>
      </c>
      <c r="K59" s="67">
        <f t="shared" si="8"/>
        <v>1500</v>
      </c>
      <c r="L59" s="67">
        <f t="shared" si="9"/>
        <v>1500</v>
      </c>
      <c r="M59" s="109">
        <v>1500</v>
      </c>
      <c r="N59" s="108"/>
      <c r="O59" s="94"/>
      <c r="P59" s="25"/>
      <c r="Q59" s="25"/>
      <c r="R59" s="25"/>
      <c r="S59" s="34"/>
      <c r="T59" s="34"/>
      <c r="U59" s="34"/>
      <c r="V59" s="69" t="s">
        <v>48</v>
      </c>
      <c r="W59" s="69" t="s">
        <v>237</v>
      </c>
      <c r="X59" s="69" t="s">
        <v>238</v>
      </c>
      <c r="Y59" s="70" t="s">
        <v>337</v>
      </c>
      <c r="Z59" s="116"/>
    </row>
    <row r="60" s="4" customFormat="1" ht="90" customHeight="1" spans="1:26">
      <c r="A60" s="67">
        <v>52</v>
      </c>
      <c r="B60" s="68" t="s">
        <v>338</v>
      </c>
      <c r="C60" s="69" t="s">
        <v>339</v>
      </c>
      <c r="D60" s="68" t="s">
        <v>244</v>
      </c>
      <c r="E60" s="69" t="s">
        <v>275</v>
      </c>
      <c r="F60" s="69" t="s">
        <v>54</v>
      </c>
      <c r="G60" s="69" t="s">
        <v>340</v>
      </c>
      <c r="H60" s="83" t="s">
        <v>341</v>
      </c>
      <c r="I60" s="13" t="s">
        <v>181</v>
      </c>
      <c r="J60" s="34">
        <v>7.4</v>
      </c>
      <c r="K60" s="67">
        <f t="shared" si="8"/>
        <v>380</v>
      </c>
      <c r="L60" s="67">
        <f t="shared" si="9"/>
        <v>380</v>
      </c>
      <c r="M60" s="109"/>
      <c r="N60" s="108"/>
      <c r="O60" s="94">
        <v>380</v>
      </c>
      <c r="P60" s="25"/>
      <c r="Q60" s="25"/>
      <c r="R60" s="25"/>
      <c r="S60" s="34"/>
      <c r="T60" s="34"/>
      <c r="U60" s="34"/>
      <c r="V60" s="69" t="s">
        <v>62</v>
      </c>
      <c r="W60" s="69" t="s">
        <v>63</v>
      </c>
      <c r="X60" s="69" t="s">
        <v>64</v>
      </c>
      <c r="Y60" s="70" t="s">
        <v>342</v>
      </c>
      <c r="Z60" s="116"/>
    </row>
    <row r="61" s="4" customFormat="1" ht="116" customHeight="1" spans="1:26">
      <c r="A61" s="67">
        <v>53</v>
      </c>
      <c r="B61" s="68" t="s">
        <v>343</v>
      </c>
      <c r="C61" s="69" t="s">
        <v>344</v>
      </c>
      <c r="D61" s="68" t="s">
        <v>244</v>
      </c>
      <c r="E61" s="40" t="s">
        <v>345</v>
      </c>
      <c r="F61" s="69" t="s">
        <v>54</v>
      </c>
      <c r="G61" s="69" t="s">
        <v>346</v>
      </c>
      <c r="H61" s="70" t="s">
        <v>347</v>
      </c>
      <c r="I61" s="13" t="s">
        <v>181</v>
      </c>
      <c r="J61" s="34">
        <v>11.71</v>
      </c>
      <c r="K61" s="67">
        <f t="shared" si="8"/>
        <v>402.65</v>
      </c>
      <c r="L61" s="67">
        <f t="shared" si="9"/>
        <v>402.65</v>
      </c>
      <c r="M61" s="93">
        <v>402.65</v>
      </c>
      <c r="N61" s="107"/>
      <c r="O61" s="94"/>
      <c r="P61" s="94"/>
      <c r="Q61" s="94"/>
      <c r="R61" s="94"/>
      <c r="S61" s="93"/>
      <c r="T61" s="93"/>
      <c r="U61" s="93"/>
      <c r="V61" s="82" t="s">
        <v>38</v>
      </c>
      <c r="W61" s="69" t="s">
        <v>187</v>
      </c>
      <c r="X61" s="69" t="s">
        <v>188</v>
      </c>
      <c r="Y61" s="70" t="s">
        <v>348</v>
      </c>
      <c r="Z61" s="116"/>
    </row>
    <row r="62" s="4" customFormat="1" ht="116" customHeight="1" spans="1:26">
      <c r="A62" s="67">
        <v>54</v>
      </c>
      <c r="B62" s="68" t="s">
        <v>349</v>
      </c>
      <c r="C62" s="69" t="s">
        <v>350</v>
      </c>
      <c r="D62" s="68" t="s">
        <v>244</v>
      </c>
      <c r="E62" s="40" t="s">
        <v>345</v>
      </c>
      <c r="F62" s="69" t="s">
        <v>54</v>
      </c>
      <c r="G62" s="69" t="s">
        <v>351</v>
      </c>
      <c r="H62" s="70" t="s">
        <v>352</v>
      </c>
      <c r="I62" s="13" t="s">
        <v>181</v>
      </c>
      <c r="J62" s="34">
        <v>20.05</v>
      </c>
      <c r="K62" s="67">
        <f t="shared" si="8"/>
        <v>132.35</v>
      </c>
      <c r="L62" s="67">
        <f t="shared" si="9"/>
        <v>132.35</v>
      </c>
      <c r="M62" s="93">
        <v>132.35</v>
      </c>
      <c r="N62" s="107"/>
      <c r="O62" s="94"/>
      <c r="P62" s="94"/>
      <c r="Q62" s="94"/>
      <c r="R62" s="94"/>
      <c r="S62" s="93"/>
      <c r="T62" s="93"/>
      <c r="U62" s="93"/>
      <c r="V62" s="82" t="s">
        <v>38</v>
      </c>
      <c r="W62" s="69" t="s">
        <v>187</v>
      </c>
      <c r="X62" s="69" t="s">
        <v>188</v>
      </c>
      <c r="Y62" s="70" t="s">
        <v>353</v>
      </c>
      <c r="Z62" s="116"/>
    </row>
    <row r="63" s="48" customFormat="1" ht="115" customHeight="1" spans="1:26">
      <c r="A63" s="67">
        <v>55</v>
      </c>
      <c r="B63" s="68" t="s">
        <v>354</v>
      </c>
      <c r="C63" s="72" t="s">
        <v>355</v>
      </c>
      <c r="D63" s="68" t="s">
        <v>244</v>
      </c>
      <c r="E63" s="69" t="s">
        <v>356</v>
      </c>
      <c r="F63" s="68" t="s">
        <v>54</v>
      </c>
      <c r="G63" s="69" t="s">
        <v>306</v>
      </c>
      <c r="H63" s="73" t="s">
        <v>357</v>
      </c>
      <c r="I63" s="34" t="s">
        <v>181</v>
      </c>
      <c r="J63" s="34">
        <v>1.47</v>
      </c>
      <c r="K63" s="67">
        <f t="shared" si="8"/>
        <v>295</v>
      </c>
      <c r="L63" s="67">
        <f t="shared" si="9"/>
        <v>295</v>
      </c>
      <c r="M63" s="69">
        <v>295</v>
      </c>
      <c r="N63" s="67"/>
      <c r="O63" s="67"/>
      <c r="P63" s="11"/>
      <c r="Q63" s="11"/>
      <c r="R63" s="11"/>
      <c r="S63" s="11"/>
      <c r="T63" s="11"/>
      <c r="U63" s="11"/>
      <c r="V63" s="69" t="s">
        <v>38</v>
      </c>
      <c r="W63" s="69" t="s">
        <v>187</v>
      </c>
      <c r="X63" s="69" t="s">
        <v>188</v>
      </c>
      <c r="Y63" s="70" t="s">
        <v>358</v>
      </c>
      <c r="Z63" s="116"/>
    </row>
    <row r="64" s="4" customFormat="1" ht="90" customHeight="1" spans="1:26">
      <c r="A64" s="67">
        <v>56</v>
      </c>
      <c r="B64" s="68" t="s">
        <v>359</v>
      </c>
      <c r="C64" s="68" t="s">
        <v>360</v>
      </c>
      <c r="D64" s="69" t="s">
        <v>241</v>
      </c>
      <c r="E64" s="68" t="s">
        <v>361</v>
      </c>
      <c r="F64" s="68" t="s">
        <v>54</v>
      </c>
      <c r="G64" s="84" t="s">
        <v>362</v>
      </c>
      <c r="H64" s="70" t="s">
        <v>363</v>
      </c>
      <c r="I64" s="13" t="s">
        <v>47</v>
      </c>
      <c r="J64" s="34">
        <v>1</v>
      </c>
      <c r="K64" s="67">
        <f t="shared" si="8"/>
        <v>420</v>
      </c>
      <c r="L64" s="67">
        <f t="shared" si="9"/>
        <v>0</v>
      </c>
      <c r="M64" s="93"/>
      <c r="N64" s="107"/>
      <c r="O64" s="94"/>
      <c r="P64" s="82"/>
      <c r="Q64" s="69"/>
      <c r="R64" s="69"/>
      <c r="S64" s="25"/>
      <c r="T64" s="25"/>
      <c r="U64" s="25">
        <v>420</v>
      </c>
      <c r="V64" s="82" t="s">
        <v>220</v>
      </c>
      <c r="W64" s="69" t="s">
        <v>282</v>
      </c>
      <c r="X64" s="69" t="s">
        <v>283</v>
      </c>
      <c r="Y64" s="70" t="s">
        <v>364</v>
      </c>
      <c r="Z64" s="116"/>
    </row>
    <row r="65" s="29" customFormat="1" ht="112" customHeight="1" spans="1:26">
      <c r="A65" s="67">
        <v>57</v>
      </c>
      <c r="B65" s="68" t="s">
        <v>365</v>
      </c>
      <c r="C65" s="72" t="s">
        <v>366</v>
      </c>
      <c r="D65" s="68" t="s">
        <v>244</v>
      </c>
      <c r="E65" s="69" t="s">
        <v>356</v>
      </c>
      <c r="F65" s="68" t="s">
        <v>54</v>
      </c>
      <c r="G65" s="69" t="s">
        <v>45</v>
      </c>
      <c r="H65" s="73" t="s">
        <v>367</v>
      </c>
      <c r="I65" s="13" t="s">
        <v>181</v>
      </c>
      <c r="J65" s="34">
        <v>1.2</v>
      </c>
      <c r="K65" s="67">
        <f t="shared" si="8"/>
        <v>108</v>
      </c>
      <c r="L65" s="67">
        <f t="shared" si="9"/>
        <v>108</v>
      </c>
      <c r="M65" s="69">
        <v>108</v>
      </c>
      <c r="N65" s="67"/>
      <c r="O65" s="67"/>
      <c r="P65" s="11"/>
      <c r="Q65" s="11"/>
      <c r="R65" s="11"/>
      <c r="S65" s="11"/>
      <c r="T65" s="11"/>
      <c r="U65" s="11"/>
      <c r="V65" s="69" t="s">
        <v>48</v>
      </c>
      <c r="W65" s="72" t="s">
        <v>49</v>
      </c>
      <c r="X65" s="69" t="s">
        <v>50</v>
      </c>
      <c r="Y65" s="70" t="s">
        <v>368</v>
      </c>
      <c r="Z65" s="116"/>
    </row>
    <row r="66" s="29" customFormat="1" ht="121" customHeight="1" spans="1:26">
      <c r="A66" s="67">
        <v>58</v>
      </c>
      <c r="B66" s="68" t="s">
        <v>369</v>
      </c>
      <c r="C66" s="68" t="s">
        <v>370</v>
      </c>
      <c r="D66" s="69" t="s">
        <v>244</v>
      </c>
      <c r="E66" s="68" t="s">
        <v>356</v>
      </c>
      <c r="F66" s="68" t="s">
        <v>54</v>
      </c>
      <c r="G66" s="68" t="s">
        <v>371</v>
      </c>
      <c r="H66" s="70" t="s">
        <v>372</v>
      </c>
      <c r="I66" s="13" t="s">
        <v>181</v>
      </c>
      <c r="J66" s="34">
        <v>4</v>
      </c>
      <c r="K66" s="67">
        <f t="shared" si="8"/>
        <v>400</v>
      </c>
      <c r="L66" s="67">
        <f t="shared" si="9"/>
        <v>400</v>
      </c>
      <c r="M66" s="72">
        <v>400</v>
      </c>
      <c r="N66" s="67"/>
      <c r="O66" s="67"/>
      <c r="P66" s="11"/>
      <c r="Q66" s="11"/>
      <c r="R66" s="11"/>
      <c r="S66" s="11"/>
      <c r="T66" s="11"/>
      <c r="U66" s="11"/>
      <c r="V66" s="68" t="s">
        <v>88</v>
      </c>
      <c r="W66" s="68" t="s">
        <v>89</v>
      </c>
      <c r="X66" s="68" t="s">
        <v>90</v>
      </c>
      <c r="Y66" s="70" t="s">
        <v>373</v>
      </c>
      <c r="Z66" s="116"/>
    </row>
    <row r="67" s="48" customFormat="1" ht="141" customHeight="1" spans="1:26">
      <c r="A67" s="67">
        <v>59</v>
      </c>
      <c r="B67" s="68" t="s">
        <v>374</v>
      </c>
      <c r="C67" s="72" t="s">
        <v>375</v>
      </c>
      <c r="D67" s="68" t="s">
        <v>244</v>
      </c>
      <c r="E67" s="69" t="s">
        <v>356</v>
      </c>
      <c r="F67" s="68" t="s">
        <v>54</v>
      </c>
      <c r="G67" s="69" t="s">
        <v>376</v>
      </c>
      <c r="H67" s="73" t="s">
        <v>377</v>
      </c>
      <c r="I67" s="13" t="s">
        <v>181</v>
      </c>
      <c r="J67" s="34">
        <v>73.47</v>
      </c>
      <c r="K67" s="67">
        <f t="shared" si="8"/>
        <v>235</v>
      </c>
      <c r="L67" s="67">
        <f t="shared" si="9"/>
        <v>235</v>
      </c>
      <c r="M67" s="69">
        <v>235</v>
      </c>
      <c r="N67" s="67"/>
      <c r="O67" s="67"/>
      <c r="P67" s="11"/>
      <c r="Q67" s="11"/>
      <c r="R67" s="11"/>
      <c r="S67" s="11"/>
      <c r="T67" s="11"/>
      <c r="U67" s="11"/>
      <c r="V67" s="68" t="s">
        <v>208</v>
      </c>
      <c r="W67" s="68" t="s">
        <v>209</v>
      </c>
      <c r="X67" s="68" t="s">
        <v>210</v>
      </c>
      <c r="Y67" s="70" t="s">
        <v>378</v>
      </c>
      <c r="Z67" s="116"/>
    </row>
    <row r="68" s="4" customFormat="1" ht="90" customHeight="1" spans="1:26">
      <c r="A68" s="67">
        <v>60</v>
      </c>
      <c r="B68" s="68" t="s">
        <v>379</v>
      </c>
      <c r="C68" s="69" t="s">
        <v>380</v>
      </c>
      <c r="D68" s="68" t="s">
        <v>244</v>
      </c>
      <c r="E68" s="69" t="s">
        <v>356</v>
      </c>
      <c r="F68" s="69" t="s">
        <v>54</v>
      </c>
      <c r="G68" s="69" t="s">
        <v>381</v>
      </c>
      <c r="H68" s="70" t="s">
        <v>382</v>
      </c>
      <c r="I68" s="13" t="s">
        <v>47</v>
      </c>
      <c r="J68" s="34">
        <v>1</v>
      </c>
      <c r="K68" s="67">
        <f t="shared" si="8"/>
        <v>257.23</v>
      </c>
      <c r="L68" s="67">
        <f t="shared" si="9"/>
        <v>257.23</v>
      </c>
      <c r="M68" s="93">
        <v>257.23</v>
      </c>
      <c r="N68" s="107"/>
      <c r="O68" s="94"/>
      <c r="P68" s="82"/>
      <c r="Q68" s="69"/>
      <c r="R68" s="69"/>
      <c r="S68" s="25"/>
      <c r="T68" s="25"/>
      <c r="U68" s="25"/>
      <c r="V68" s="82" t="s">
        <v>38</v>
      </c>
      <c r="W68" s="69" t="s">
        <v>187</v>
      </c>
      <c r="X68" s="69" t="s">
        <v>188</v>
      </c>
      <c r="Y68" s="70" t="s">
        <v>348</v>
      </c>
      <c r="Z68" s="116"/>
    </row>
    <row r="69" s="5" customFormat="1" ht="118" customHeight="1" spans="1:26">
      <c r="A69" s="67">
        <v>61</v>
      </c>
      <c r="B69" s="68" t="s">
        <v>383</v>
      </c>
      <c r="C69" s="120" t="s">
        <v>384</v>
      </c>
      <c r="D69" s="121" t="s">
        <v>213</v>
      </c>
      <c r="E69" s="121" t="s">
        <v>385</v>
      </c>
      <c r="F69" s="122" t="s">
        <v>54</v>
      </c>
      <c r="G69" s="120" t="s">
        <v>362</v>
      </c>
      <c r="H69" s="123" t="s">
        <v>386</v>
      </c>
      <c r="I69" s="42" t="s">
        <v>37</v>
      </c>
      <c r="J69" s="42">
        <v>300</v>
      </c>
      <c r="K69" s="67">
        <f t="shared" si="8"/>
        <v>166</v>
      </c>
      <c r="L69" s="67">
        <f t="shared" si="9"/>
        <v>166</v>
      </c>
      <c r="M69" s="124">
        <v>166</v>
      </c>
      <c r="N69" s="69"/>
      <c r="O69" s="69"/>
      <c r="P69" s="42"/>
      <c r="Q69" s="42"/>
      <c r="R69" s="42"/>
      <c r="S69" s="42"/>
      <c r="T69" s="42"/>
      <c r="U69" s="42"/>
      <c r="V69" s="69" t="s">
        <v>220</v>
      </c>
      <c r="W69" s="132" t="s">
        <v>282</v>
      </c>
      <c r="X69" s="132" t="s">
        <v>283</v>
      </c>
      <c r="Y69" s="70" t="s">
        <v>387</v>
      </c>
      <c r="Z69" s="116"/>
    </row>
    <row r="70" s="4" customFormat="1" ht="90" customHeight="1" spans="1:25">
      <c r="A70" s="67">
        <v>62</v>
      </c>
      <c r="B70" s="68" t="s">
        <v>388</v>
      </c>
      <c r="C70" s="68" t="s">
        <v>389</v>
      </c>
      <c r="D70" s="68" t="s">
        <v>244</v>
      </c>
      <c r="E70" s="69" t="s">
        <v>390</v>
      </c>
      <c r="F70" s="69" t="s">
        <v>54</v>
      </c>
      <c r="G70" s="69" t="s">
        <v>391</v>
      </c>
      <c r="H70" s="70" t="s">
        <v>392</v>
      </c>
      <c r="I70" s="13" t="s">
        <v>181</v>
      </c>
      <c r="J70" s="34">
        <v>87</v>
      </c>
      <c r="K70" s="67">
        <f t="shared" si="8"/>
        <v>11000</v>
      </c>
      <c r="L70" s="67">
        <f t="shared" si="9"/>
        <v>0</v>
      </c>
      <c r="M70" s="93"/>
      <c r="N70" s="107"/>
      <c r="O70" s="94"/>
      <c r="P70" s="82"/>
      <c r="Q70" s="69"/>
      <c r="R70" s="69"/>
      <c r="S70" s="25"/>
      <c r="T70" s="93">
        <v>11000</v>
      </c>
      <c r="U70" s="25"/>
      <c r="V70" s="68" t="s">
        <v>48</v>
      </c>
      <c r="W70" s="68" t="s">
        <v>237</v>
      </c>
      <c r="X70" s="68" t="s">
        <v>238</v>
      </c>
      <c r="Y70" s="70" t="s">
        <v>393</v>
      </c>
    </row>
    <row r="71" s="4" customFormat="1" ht="90" customHeight="1" spans="1:25">
      <c r="A71" s="67">
        <v>63</v>
      </c>
      <c r="B71" s="68" t="s">
        <v>394</v>
      </c>
      <c r="C71" s="68" t="s">
        <v>395</v>
      </c>
      <c r="D71" s="68" t="s">
        <v>244</v>
      </c>
      <c r="E71" s="69" t="s">
        <v>390</v>
      </c>
      <c r="F71" s="69" t="s">
        <v>54</v>
      </c>
      <c r="G71" s="69" t="s">
        <v>396</v>
      </c>
      <c r="H71" s="70" t="s">
        <v>397</v>
      </c>
      <c r="I71" s="13" t="s">
        <v>47</v>
      </c>
      <c r="J71" s="34">
        <v>1</v>
      </c>
      <c r="K71" s="67">
        <f t="shared" si="8"/>
        <v>4000</v>
      </c>
      <c r="L71" s="67">
        <f t="shared" si="9"/>
        <v>0</v>
      </c>
      <c r="M71" s="93"/>
      <c r="N71" s="107"/>
      <c r="O71" s="94"/>
      <c r="P71" s="82"/>
      <c r="Q71" s="69"/>
      <c r="R71" s="69"/>
      <c r="S71" s="25"/>
      <c r="T71" s="93">
        <v>4000</v>
      </c>
      <c r="U71" s="25"/>
      <c r="V71" s="68" t="s">
        <v>48</v>
      </c>
      <c r="W71" s="68" t="s">
        <v>237</v>
      </c>
      <c r="X71" s="68" t="s">
        <v>238</v>
      </c>
      <c r="Y71" s="70" t="s">
        <v>398</v>
      </c>
    </row>
    <row r="72" s="58" customFormat="1" ht="90" customHeight="1" spans="1:25">
      <c r="A72" s="74">
        <v>64</v>
      </c>
      <c r="B72" s="75" t="s">
        <v>399</v>
      </c>
      <c r="C72" s="75" t="s">
        <v>400</v>
      </c>
      <c r="D72" s="75" t="s">
        <v>244</v>
      </c>
      <c r="E72" s="76" t="s">
        <v>390</v>
      </c>
      <c r="F72" s="76" t="s">
        <v>54</v>
      </c>
      <c r="G72" s="76" t="s">
        <v>401</v>
      </c>
      <c r="H72" s="77" t="s">
        <v>402</v>
      </c>
      <c r="I72" s="95" t="s">
        <v>47</v>
      </c>
      <c r="J72" s="96">
        <v>1</v>
      </c>
      <c r="K72" s="97">
        <f t="shared" si="8"/>
        <v>4000</v>
      </c>
      <c r="L72" s="97">
        <f t="shared" si="9"/>
        <v>0</v>
      </c>
      <c r="M72" s="125"/>
      <c r="N72" s="126"/>
      <c r="O72" s="105"/>
      <c r="P72" s="127"/>
      <c r="Q72" s="76"/>
      <c r="R72" s="76"/>
      <c r="S72" s="106"/>
      <c r="T72" s="125">
        <v>4000</v>
      </c>
      <c r="U72" s="106"/>
      <c r="V72" s="75" t="s">
        <v>38</v>
      </c>
      <c r="W72" s="75" t="s">
        <v>187</v>
      </c>
      <c r="X72" s="75" t="s">
        <v>188</v>
      </c>
      <c r="Y72" s="77"/>
    </row>
    <row r="73" s="57" customFormat="1" ht="90" customHeight="1" spans="1:26">
      <c r="A73" s="74">
        <v>65</v>
      </c>
      <c r="B73" s="79" t="s">
        <v>403</v>
      </c>
      <c r="C73" s="80" t="s">
        <v>404</v>
      </c>
      <c r="D73" s="79" t="s">
        <v>244</v>
      </c>
      <c r="E73" s="80" t="s">
        <v>275</v>
      </c>
      <c r="F73" s="80" t="s">
        <v>54</v>
      </c>
      <c r="G73" s="80" t="s">
        <v>405</v>
      </c>
      <c r="H73" s="81" t="s">
        <v>406</v>
      </c>
      <c r="I73" s="101" t="s">
        <v>47</v>
      </c>
      <c r="J73" s="102">
        <v>1</v>
      </c>
      <c r="K73" s="74">
        <f t="shared" si="8"/>
        <v>1500</v>
      </c>
      <c r="L73" s="74">
        <f t="shared" si="9"/>
        <v>1500</v>
      </c>
      <c r="M73" s="128">
        <v>1500</v>
      </c>
      <c r="N73" s="129"/>
      <c r="O73" s="103"/>
      <c r="P73" s="130"/>
      <c r="Q73" s="80"/>
      <c r="R73" s="80"/>
      <c r="S73" s="104"/>
      <c r="T73" s="104"/>
      <c r="U73" s="104"/>
      <c r="V73" s="130" t="s">
        <v>97</v>
      </c>
      <c r="W73" s="80" t="s">
        <v>407</v>
      </c>
      <c r="X73" s="80" t="s">
        <v>408</v>
      </c>
      <c r="Y73" s="81" t="s">
        <v>409</v>
      </c>
      <c r="Z73" s="119"/>
    </row>
    <row r="74" s="57" customFormat="1" ht="83" customHeight="1" spans="1:26">
      <c r="A74" s="74">
        <v>66</v>
      </c>
      <c r="B74" s="79" t="s">
        <v>410</v>
      </c>
      <c r="C74" s="80" t="s">
        <v>411</v>
      </c>
      <c r="D74" s="79" t="s">
        <v>244</v>
      </c>
      <c r="E74" s="80" t="s">
        <v>412</v>
      </c>
      <c r="F74" s="79" t="s">
        <v>54</v>
      </c>
      <c r="G74" s="80" t="s">
        <v>413</v>
      </c>
      <c r="H74" s="81" t="s">
        <v>414</v>
      </c>
      <c r="I74" s="101" t="s">
        <v>163</v>
      </c>
      <c r="J74" s="102">
        <v>3096</v>
      </c>
      <c r="K74" s="74">
        <f t="shared" si="8"/>
        <v>292.32</v>
      </c>
      <c r="L74" s="74">
        <f t="shared" si="9"/>
        <v>292.32</v>
      </c>
      <c r="M74" s="80">
        <v>292.32</v>
      </c>
      <c r="N74" s="103"/>
      <c r="O74" s="103"/>
      <c r="P74" s="104"/>
      <c r="Q74" s="104"/>
      <c r="R74" s="104"/>
      <c r="S74" s="102"/>
      <c r="T74" s="102"/>
      <c r="U74" s="102"/>
      <c r="V74" s="80" t="s">
        <v>415</v>
      </c>
      <c r="W74" s="80" t="s">
        <v>416</v>
      </c>
      <c r="X74" s="80" t="s">
        <v>417</v>
      </c>
      <c r="Y74" s="81" t="s">
        <v>418</v>
      </c>
      <c r="Z74" s="119"/>
    </row>
    <row r="75" s="57" customFormat="1" ht="83" customHeight="1" spans="1:26">
      <c r="A75" s="74">
        <v>67</v>
      </c>
      <c r="B75" s="75" t="s">
        <v>419</v>
      </c>
      <c r="C75" s="76" t="s">
        <v>420</v>
      </c>
      <c r="D75" s="75" t="s">
        <v>244</v>
      </c>
      <c r="E75" s="76" t="s">
        <v>390</v>
      </c>
      <c r="F75" s="75" t="s">
        <v>54</v>
      </c>
      <c r="G75" s="76" t="s">
        <v>421</v>
      </c>
      <c r="H75" s="77" t="s">
        <v>422</v>
      </c>
      <c r="I75" s="95"/>
      <c r="J75" s="96"/>
      <c r="K75" s="97">
        <f t="shared" si="8"/>
        <v>3000</v>
      </c>
      <c r="L75" s="97">
        <v>0</v>
      </c>
      <c r="M75" s="125"/>
      <c r="N75" s="131"/>
      <c r="O75" s="105"/>
      <c r="P75" s="96"/>
      <c r="Q75" s="125">
        <v>3000</v>
      </c>
      <c r="R75" s="96"/>
      <c r="S75" s="75"/>
      <c r="T75" s="97">
        <v>3000</v>
      </c>
      <c r="U75" s="75"/>
      <c r="V75" s="75" t="s">
        <v>38</v>
      </c>
      <c r="W75" s="75" t="s">
        <v>187</v>
      </c>
      <c r="X75" s="75" t="s">
        <v>188</v>
      </c>
      <c r="Y75" s="77"/>
      <c r="Z75" s="117"/>
    </row>
    <row r="76" s="57" customFormat="1" ht="83" customHeight="1" spans="1:26">
      <c r="A76" s="74">
        <v>68</v>
      </c>
      <c r="B76" s="75" t="s">
        <v>423</v>
      </c>
      <c r="C76" s="76" t="s">
        <v>424</v>
      </c>
      <c r="D76" s="75" t="s">
        <v>244</v>
      </c>
      <c r="E76" s="76" t="s">
        <v>390</v>
      </c>
      <c r="F76" s="75" t="s">
        <v>54</v>
      </c>
      <c r="G76" s="76" t="s">
        <v>425</v>
      </c>
      <c r="H76" s="77" t="s">
        <v>426</v>
      </c>
      <c r="I76" s="95"/>
      <c r="J76" s="96"/>
      <c r="K76" s="97">
        <f t="shared" si="8"/>
        <v>1200</v>
      </c>
      <c r="L76" s="97">
        <v>0</v>
      </c>
      <c r="M76" s="125"/>
      <c r="N76" s="131"/>
      <c r="O76" s="105"/>
      <c r="P76" s="96"/>
      <c r="Q76" s="125">
        <v>1200</v>
      </c>
      <c r="R76" s="96"/>
      <c r="S76" s="75"/>
      <c r="T76" s="97">
        <v>1200</v>
      </c>
      <c r="U76" s="75"/>
      <c r="V76" s="75" t="s">
        <v>38</v>
      </c>
      <c r="W76" s="75" t="s">
        <v>187</v>
      </c>
      <c r="X76" s="75" t="s">
        <v>188</v>
      </c>
      <c r="Y76" s="77"/>
      <c r="Z76" s="117"/>
    </row>
    <row r="77" s="50" customFormat="1" ht="38" customHeight="1" spans="1:26">
      <c r="A77" s="51" t="s">
        <v>427</v>
      </c>
      <c r="B77" s="51"/>
      <c r="C77" s="52" t="s">
        <v>428</v>
      </c>
      <c r="D77" s="52"/>
      <c r="E77" s="52"/>
      <c r="F77" s="52"/>
      <c r="G77" s="52"/>
      <c r="H77" s="78"/>
      <c r="I77" s="99"/>
      <c r="J77" s="100"/>
      <c r="K77" s="53">
        <f>K78</f>
        <v>1530</v>
      </c>
      <c r="L77" s="53">
        <f t="shared" ref="L77:U77" si="10">L78</f>
        <v>1530</v>
      </c>
      <c r="M77" s="53">
        <f t="shared" si="10"/>
        <v>1530</v>
      </c>
      <c r="N77" s="53">
        <f t="shared" si="10"/>
        <v>0</v>
      </c>
      <c r="O77" s="53">
        <f t="shared" si="10"/>
        <v>0</v>
      </c>
      <c r="P77" s="53">
        <f t="shared" si="10"/>
        <v>0</v>
      </c>
      <c r="Q77" s="53">
        <f t="shared" si="10"/>
        <v>0</v>
      </c>
      <c r="R77" s="53">
        <f t="shared" si="10"/>
        <v>0</v>
      </c>
      <c r="S77" s="53">
        <f t="shared" si="10"/>
        <v>0</v>
      </c>
      <c r="T77" s="53">
        <f t="shared" si="10"/>
        <v>0</v>
      </c>
      <c r="U77" s="53">
        <f t="shared" si="10"/>
        <v>0</v>
      </c>
      <c r="V77" s="114"/>
      <c r="W77" s="99"/>
      <c r="X77" s="99"/>
      <c r="Y77" s="118"/>
      <c r="Z77" s="53"/>
    </row>
    <row r="78" s="4" customFormat="1" ht="157" customHeight="1" spans="1:26">
      <c r="A78" s="67">
        <v>69</v>
      </c>
      <c r="B78" s="68" t="s">
        <v>429</v>
      </c>
      <c r="C78" s="69" t="s">
        <v>430</v>
      </c>
      <c r="D78" s="68" t="s">
        <v>428</v>
      </c>
      <c r="E78" s="69" t="s">
        <v>431</v>
      </c>
      <c r="F78" s="69" t="s">
        <v>54</v>
      </c>
      <c r="G78" s="69" t="s">
        <v>432</v>
      </c>
      <c r="H78" s="70" t="s">
        <v>433</v>
      </c>
      <c r="I78" s="13" t="s">
        <v>227</v>
      </c>
      <c r="J78" s="34">
        <v>5100</v>
      </c>
      <c r="K78" s="67">
        <f t="shared" ref="K78:K83" si="11">L78+S78+T78+U78</f>
        <v>1530</v>
      </c>
      <c r="L78" s="67">
        <f t="shared" ref="L78:L83" si="12">M78+N78+O78</f>
        <v>1530</v>
      </c>
      <c r="M78" s="69">
        <v>1530</v>
      </c>
      <c r="N78" s="94"/>
      <c r="O78" s="94"/>
      <c r="P78" s="25"/>
      <c r="Q78" s="25"/>
      <c r="R78" s="25"/>
      <c r="S78" s="34"/>
      <c r="T78" s="34"/>
      <c r="U78" s="34"/>
      <c r="V78" s="69" t="s">
        <v>62</v>
      </c>
      <c r="W78" s="69" t="s">
        <v>434</v>
      </c>
      <c r="X78" s="69" t="s">
        <v>435</v>
      </c>
      <c r="Y78" s="70" t="s">
        <v>436</v>
      </c>
      <c r="Z78" s="116"/>
    </row>
    <row r="79" s="50" customFormat="1" ht="38" customHeight="1" spans="1:26">
      <c r="A79" s="51" t="s">
        <v>437</v>
      </c>
      <c r="B79" s="51"/>
      <c r="C79" s="52" t="s">
        <v>438</v>
      </c>
      <c r="D79" s="52"/>
      <c r="E79" s="52"/>
      <c r="F79" s="52"/>
      <c r="G79" s="52"/>
      <c r="H79" s="78"/>
      <c r="I79" s="99"/>
      <c r="J79" s="100"/>
      <c r="K79" s="53">
        <f>SUM(K80:K81)</f>
        <v>259.44</v>
      </c>
      <c r="L79" s="53">
        <f t="shared" ref="L79:U79" si="13">SUM(L80:L81)</f>
        <v>259.44</v>
      </c>
      <c r="M79" s="53">
        <f t="shared" si="13"/>
        <v>259.44</v>
      </c>
      <c r="N79" s="53">
        <f t="shared" si="13"/>
        <v>0</v>
      </c>
      <c r="O79" s="53">
        <f t="shared" si="13"/>
        <v>0</v>
      </c>
      <c r="P79" s="53">
        <f t="shared" si="13"/>
        <v>0</v>
      </c>
      <c r="Q79" s="53">
        <f t="shared" si="13"/>
        <v>0</v>
      </c>
      <c r="R79" s="53">
        <f t="shared" si="13"/>
        <v>0</v>
      </c>
      <c r="S79" s="53">
        <f t="shared" si="13"/>
        <v>0</v>
      </c>
      <c r="T79" s="53">
        <f t="shared" si="13"/>
        <v>0</v>
      </c>
      <c r="U79" s="53">
        <f t="shared" si="13"/>
        <v>0</v>
      </c>
      <c r="V79" s="114"/>
      <c r="W79" s="99"/>
      <c r="X79" s="99"/>
      <c r="Y79" s="118"/>
      <c r="Z79" s="53"/>
    </row>
    <row r="80" s="4" customFormat="1" ht="165" customHeight="1" spans="1:26">
      <c r="A80" s="67">
        <v>70</v>
      </c>
      <c r="B80" s="68" t="s">
        <v>439</v>
      </c>
      <c r="C80" s="68" t="s">
        <v>440</v>
      </c>
      <c r="D80" s="68" t="s">
        <v>438</v>
      </c>
      <c r="E80" s="68" t="s">
        <v>441</v>
      </c>
      <c r="F80" s="68" t="s">
        <v>34</v>
      </c>
      <c r="G80" s="68" t="s">
        <v>442</v>
      </c>
      <c r="H80" s="71" t="s">
        <v>443</v>
      </c>
      <c r="I80" s="34" t="s">
        <v>47</v>
      </c>
      <c r="J80" s="34">
        <v>30</v>
      </c>
      <c r="K80" s="67">
        <f t="shared" si="11"/>
        <v>240</v>
      </c>
      <c r="L80" s="67">
        <f t="shared" si="12"/>
        <v>240</v>
      </c>
      <c r="M80" s="93">
        <v>240</v>
      </c>
      <c r="N80" s="94"/>
      <c r="O80" s="94"/>
      <c r="P80" s="25"/>
      <c r="Q80" s="25"/>
      <c r="R80" s="25"/>
      <c r="S80" s="34"/>
      <c r="T80" s="34"/>
      <c r="U80" s="34"/>
      <c r="V80" s="69" t="s">
        <v>38</v>
      </c>
      <c r="W80" s="68" t="s">
        <v>105</v>
      </c>
      <c r="X80" s="68" t="s">
        <v>106</v>
      </c>
      <c r="Y80" s="70" t="s">
        <v>444</v>
      </c>
      <c r="Z80" s="116"/>
    </row>
    <row r="81" s="4" customFormat="1" ht="110" customHeight="1" spans="1:26">
      <c r="A81" s="67">
        <v>71</v>
      </c>
      <c r="B81" s="68" t="s">
        <v>445</v>
      </c>
      <c r="C81" s="69" t="s">
        <v>446</v>
      </c>
      <c r="D81" s="69" t="s">
        <v>438</v>
      </c>
      <c r="E81" s="69" t="s">
        <v>447</v>
      </c>
      <c r="F81" s="69" t="s">
        <v>54</v>
      </c>
      <c r="G81" s="69" t="s">
        <v>448</v>
      </c>
      <c r="H81" s="71" t="s">
        <v>449</v>
      </c>
      <c r="I81" s="13" t="s">
        <v>227</v>
      </c>
      <c r="J81" s="34">
        <v>10</v>
      </c>
      <c r="K81" s="67">
        <f t="shared" si="11"/>
        <v>19.44</v>
      </c>
      <c r="L81" s="67">
        <f t="shared" si="12"/>
        <v>19.44</v>
      </c>
      <c r="M81" s="93">
        <v>19.44</v>
      </c>
      <c r="N81" s="94"/>
      <c r="O81" s="94"/>
      <c r="P81" s="25"/>
      <c r="Q81" s="25"/>
      <c r="R81" s="25"/>
      <c r="S81" s="34"/>
      <c r="T81" s="34"/>
      <c r="U81" s="34"/>
      <c r="V81" s="69" t="s">
        <v>450</v>
      </c>
      <c r="W81" s="69" t="s">
        <v>451</v>
      </c>
      <c r="X81" s="69" t="s">
        <v>452</v>
      </c>
      <c r="Y81" s="70" t="s">
        <v>453</v>
      </c>
      <c r="Z81" s="116"/>
    </row>
    <row r="82" s="50" customFormat="1" ht="38" customHeight="1" spans="1:26">
      <c r="A82" s="51" t="s">
        <v>454</v>
      </c>
      <c r="B82" s="51"/>
      <c r="C82" s="52" t="s">
        <v>455</v>
      </c>
      <c r="D82" s="52"/>
      <c r="E82" s="52"/>
      <c r="F82" s="52"/>
      <c r="G82" s="52"/>
      <c r="H82" s="78"/>
      <c r="I82" s="99"/>
      <c r="J82" s="100"/>
      <c r="K82" s="92">
        <f>K83</f>
        <v>37</v>
      </c>
      <c r="L82" s="92">
        <f t="shared" ref="L82:U82" si="14">L83</f>
        <v>37</v>
      </c>
      <c r="M82" s="92">
        <f t="shared" si="14"/>
        <v>0</v>
      </c>
      <c r="N82" s="92">
        <f t="shared" si="14"/>
        <v>0</v>
      </c>
      <c r="O82" s="92">
        <f t="shared" si="14"/>
        <v>37</v>
      </c>
      <c r="P82" s="92">
        <f t="shared" si="14"/>
        <v>0</v>
      </c>
      <c r="Q82" s="92">
        <f t="shared" si="14"/>
        <v>0</v>
      </c>
      <c r="R82" s="92">
        <f t="shared" si="14"/>
        <v>0</v>
      </c>
      <c r="S82" s="92">
        <f t="shared" si="14"/>
        <v>0</v>
      </c>
      <c r="T82" s="92">
        <f t="shared" si="14"/>
        <v>0</v>
      </c>
      <c r="U82" s="92">
        <f t="shared" si="14"/>
        <v>0</v>
      </c>
      <c r="V82" s="114"/>
      <c r="W82" s="99"/>
      <c r="X82" s="99"/>
      <c r="Y82" s="118"/>
      <c r="Z82" s="53"/>
    </row>
    <row r="83" s="4" customFormat="1" ht="127" customHeight="1" spans="1:26">
      <c r="A83" s="67">
        <v>72</v>
      </c>
      <c r="B83" s="68" t="s">
        <v>456</v>
      </c>
      <c r="C83" s="69" t="s">
        <v>457</v>
      </c>
      <c r="D83" s="69" t="s">
        <v>455</v>
      </c>
      <c r="E83" s="69" t="s">
        <v>458</v>
      </c>
      <c r="F83" s="69" t="s">
        <v>54</v>
      </c>
      <c r="G83" s="68" t="s">
        <v>432</v>
      </c>
      <c r="H83" s="71" t="s">
        <v>459</v>
      </c>
      <c r="I83" s="13" t="s">
        <v>227</v>
      </c>
      <c r="J83" s="34">
        <v>5755</v>
      </c>
      <c r="K83" s="67">
        <f t="shared" si="11"/>
        <v>37</v>
      </c>
      <c r="L83" s="67">
        <f t="shared" si="12"/>
        <v>37</v>
      </c>
      <c r="M83" s="93"/>
      <c r="N83" s="94"/>
      <c r="O83" s="94">
        <v>37</v>
      </c>
      <c r="P83" s="25"/>
      <c r="Q83" s="25"/>
      <c r="R83" s="25"/>
      <c r="S83" s="34"/>
      <c r="T83" s="34"/>
      <c r="U83" s="34"/>
      <c r="V83" s="68" t="s">
        <v>208</v>
      </c>
      <c r="W83" s="68" t="s">
        <v>460</v>
      </c>
      <c r="X83" s="68" t="s">
        <v>461</v>
      </c>
      <c r="Y83" s="70" t="s">
        <v>462</v>
      </c>
      <c r="Z83" s="116"/>
    </row>
  </sheetData>
  <sheetProtection formatCells="0" formatRows="0" insertRows="0" deleteRows="0" autoFilter="0"/>
  <mergeCells count="36">
    <mergeCell ref="A1:Z1"/>
    <mergeCell ref="L2:U2"/>
    <mergeCell ref="M3:R3"/>
    <mergeCell ref="A5:F5"/>
    <mergeCell ref="A6:B6"/>
    <mergeCell ref="C6:G6"/>
    <mergeCell ref="A36:B36"/>
    <mergeCell ref="C36:G36"/>
    <mergeCell ref="A41:B41"/>
    <mergeCell ref="C41:G41"/>
    <mergeCell ref="A77:B77"/>
    <mergeCell ref="C77:G77"/>
    <mergeCell ref="A79:B79"/>
    <mergeCell ref="C79:G79"/>
    <mergeCell ref="A82:B82"/>
    <mergeCell ref="C82:G82"/>
    <mergeCell ref="A2:A4"/>
    <mergeCell ref="B2:B4"/>
    <mergeCell ref="C2:C4"/>
    <mergeCell ref="D2:D4"/>
    <mergeCell ref="E2:E4"/>
    <mergeCell ref="F2:F4"/>
    <mergeCell ref="G2:G4"/>
    <mergeCell ref="H2:H4"/>
    <mergeCell ref="I2:I4"/>
    <mergeCell ref="J2:J4"/>
    <mergeCell ref="K2:K4"/>
    <mergeCell ref="L3:L4"/>
    <mergeCell ref="S3:S4"/>
    <mergeCell ref="T3:T4"/>
    <mergeCell ref="U3:U4"/>
    <mergeCell ref="V2:V4"/>
    <mergeCell ref="W2:W4"/>
    <mergeCell ref="X2:X4"/>
    <mergeCell ref="Y2:Y4"/>
    <mergeCell ref="Z2:Z4"/>
  </mergeCells>
  <pageMargins left="0.393055555555556" right="0.432638888888889" top="0.393055555555556" bottom="0.354166666666667" header="0" footer="0.393055555555556"/>
  <pageSetup paperSize="9" scale="35"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2"/>
  <sheetViews>
    <sheetView view="pageBreakPreview" zoomScale="40" zoomScaleNormal="40" workbookViewId="0">
      <selection activeCell="A6" sqref="A6:B6"/>
    </sheetView>
  </sheetViews>
  <sheetFormatPr defaultColWidth="7" defaultRowHeight="13.5"/>
  <cols>
    <col min="1" max="1" width="4.13333333333333" style="1" customWidth="1"/>
    <col min="2" max="2" width="8.63333333333333" style="1" customWidth="1"/>
    <col min="3" max="3" width="33.3333333333333" style="1" customWidth="1"/>
    <col min="4" max="4" width="12.325" style="5" customWidth="1"/>
    <col min="5" max="5" width="7.63333333333333" style="1" customWidth="1"/>
    <col min="6" max="6" width="5.63333333333333" style="1" customWidth="1"/>
    <col min="7" max="7" width="11.6" style="1" customWidth="1"/>
    <col min="8" max="8" width="55.3166666666667" style="1" customWidth="1"/>
    <col min="9" max="11" width="10.1333333333333" style="1" customWidth="1"/>
    <col min="12" max="12" width="7.63333333333333" style="1" customWidth="1"/>
    <col min="13" max="13" width="8.63333333333333" style="1" customWidth="1"/>
    <col min="14" max="14" width="227.808333333333" style="1" customWidth="1"/>
    <col min="15" max="15" width="10.6333333333333" style="1" customWidth="1"/>
    <col min="16" max="16" width="9.58333333333333" style="1" customWidth="1"/>
    <col min="17" max="17" width="8.63333333333333" style="1" customWidth="1"/>
    <col min="18" max="16384" width="7" style="1"/>
  </cols>
  <sheetData>
    <row r="1" s="1" customFormat="1" ht="73" customHeight="1" spans="1:17">
      <c r="A1" s="6" t="s">
        <v>463</v>
      </c>
      <c r="B1" s="6"/>
      <c r="C1" s="6"/>
      <c r="D1" s="6"/>
      <c r="E1" s="6"/>
      <c r="F1" s="6"/>
      <c r="G1" s="6"/>
      <c r="H1" s="6"/>
      <c r="I1" s="6"/>
      <c r="J1" s="6"/>
      <c r="K1" s="6"/>
      <c r="L1" s="6"/>
      <c r="M1" s="6"/>
      <c r="N1" s="6"/>
      <c r="O1" s="6"/>
      <c r="P1" s="6"/>
      <c r="Q1" s="6"/>
    </row>
    <row r="2" s="2" customFormat="1" ht="25" customHeight="1" spans="1:17">
      <c r="A2" s="7" t="s">
        <v>1</v>
      </c>
      <c r="B2" s="7" t="s">
        <v>2</v>
      </c>
      <c r="C2" s="7" t="s">
        <v>3</v>
      </c>
      <c r="D2" s="7" t="s">
        <v>4</v>
      </c>
      <c r="E2" s="7" t="s">
        <v>5</v>
      </c>
      <c r="F2" s="7" t="s">
        <v>6</v>
      </c>
      <c r="G2" s="7" t="s">
        <v>7</v>
      </c>
      <c r="H2" s="7" t="s">
        <v>8</v>
      </c>
      <c r="I2" s="17" t="s">
        <v>12</v>
      </c>
      <c r="J2" s="18"/>
      <c r="K2" s="18"/>
      <c r="L2" s="18"/>
      <c r="M2" s="19"/>
      <c r="N2" s="20" t="s">
        <v>464</v>
      </c>
      <c r="O2" s="7" t="s">
        <v>14</v>
      </c>
      <c r="P2" s="7" t="s">
        <v>15</v>
      </c>
      <c r="Q2" s="7" t="s">
        <v>17</v>
      </c>
    </row>
    <row r="3" s="2" customFormat="1" ht="25" customHeight="1" spans="1:17">
      <c r="A3" s="7"/>
      <c r="B3" s="7"/>
      <c r="C3" s="7"/>
      <c r="D3" s="7"/>
      <c r="E3" s="7"/>
      <c r="F3" s="7"/>
      <c r="G3" s="7"/>
      <c r="H3" s="7"/>
      <c r="I3" s="7" t="s">
        <v>11</v>
      </c>
      <c r="J3" s="17" t="s">
        <v>19</v>
      </c>
      <c r="K3" s="18"/>
      <c r="L3" s="18"/>
      <c r="M3" s="19"/>
      <c r="N3" s="21"/>
      <c r="O3" s="7"/>
      <c r="P3" s="7"/>
      <c r="Q3" s="7"/>
    </row>
    <row r="4" s="2" customFormat="1" ht="62" customHeight="1" spans="1:17">
      <c r="A4" s="7"/>
      <c r="B4" s="7"/>
      <c r="C4" s="7"/>
      <c r="D4" s="7"/>
      <c r="E4" s="7"/>
      <c r="F4" s="7"/>
      <c r="G4" s="7"/>
      <c r="H4" s="7"/>
      <c r="I4" s="7"/>
      <c r="J4" s="7" t="s">
        <v>18</v>
      </c>
      <c r="K4" s="7" t="s">
        <v>23</v>
      </c>
      <c r="L4" s="7" t="s">
        <v>24</v>
      </c>
      <c r="M4" s="7" t="s">
        <v>25</v>
      </c>
      <c r="N4" s="22"/>
      <c r="O4" s="7"/>
      <c r="P4" s="7"/>
      <c r="Q4" s="7"/>
    </row>
    <row r="5" s="3" customFormat="1" ht="42" customHeight="1" spans="1:17">
      <c r="A5" s="8" t="s">
        <v>11</v>
      </c>
      <c r="B5" s="9"/>
      <c r="C5" s="9"/>
      <c r="D5" s="9"/>
      <c r="E5" s="9"/>
      <c r="F5" s="9"/>
      <c r="G5" s="9"/>
      <c r="H5" s="10"/>
      <c r="I5" s="23">
        <f>SUM(I6:I10)</f>
        <v>4495.2</v>
      </c>
      <c r="J5" s="23">
        <f>SUM(J6:J10)</f>
        <v>4495.2</v>
      </c>
      <c r="K5" s="23">
        <f>SUM(K6:K10)</f>
        <v>4495.2</v>
      </c>
      <c r="L5" s="23">
        <f>SUM(L6:L10)</f>
        <v>0</v>
      </c>
      <c r="M5" s="23">
        <f>SUM(M6:M10)</f>
        <v>0</v>
      </c>
      <c r="N5" s="23"/>
      <c r="O5" s="24"/>
      <c r="P5" s="24"/>
      <c r="Q5" s="28"/>
    </row>
    <row r="6" s="5" customFormat="1" ht="103" customHeight="1" spans="1:17">
      <c r="A6" s="11">
        <v>1</v>
      </c>
      <c r="B6" s="12" t="s">
        <v>52</v>
      </c>
      <c r="C6" s="37" t="s">
        <v>465</v>
      </c>
      <c r="D6" s="37" t="s">
        <v>30</v>
      </c>
      <c r="E6" s="37" t="s">
        <v>59</v>
      </c>
      <c r="F6" s="37" t="s">
        <v>54</v>
      </c>
      <c r="G6" s="37" t="s">
        <v>466</v>
      </c>
      <c r="H6" s="38" t="s">
        <v>467</v>
      </c>
      <c r="I6" s="11">
        <v>300</v>
      </c>
      <c r="J6" s="11">
        <v>300</v>
      </c>
      <c r="K6" s="37">
        <v>300</v>
      </c>
      <c r="L6" s="37"/>
      <c r="M6" s="37"/>
      <c r="N6" s="26" t="s">
        <v>468</v>
      </c>
      <c r="O6" s="37" t="s">
        <v>469</v>
      </c>
      <c r="P6" s="37" t="s">
        <v>64</v>
      </c>
      <c r="Q6" s="45"/>
    </row>
    <row r="7" s="5" customFormat="1" ht="181" customHeight="1" spans="1:17">
      <c r="A7" s="11">
        <v>2</v>
      </c>
      <c r="B7" s="12" t="s">
        <v>470</v>
      </c>
      <c r="C7" s="37" t="s">
        <v>471</v>
      </c>
      <c r="D7" s="37" t="s">
        <v>30</v>
      </c>
      <c r="E7" s="37" t="s">
        <v>121</v>
      </c>
      <c r="F7" s="37" t="s">
        <v>54</v>
      </c>
      <c r="G7" s="37" t="s">
        <v>472</v>
      </c>
      <c r="H7" s="38" t="s">
        <v>473</v>
      </c>
      <c r="I7" s="11">
        <v>595.2</v>
      </c>
      <c r="J7" s="11">
        <v>595.2</v>
      </c>
      <c r="K7" s="37">
        <v>595.2</v>
      </c>
      <c r="L7" s="37"/>
      <c r="M7" s="37"/>
      <c r="N7" s="26" t="s">
        <v>474</v>
      </c>
      <c r="O7" s="37" t="s">
        <v>469</v>
      </c>
      <c r="P7" s="37" t="s">
        <v>64</v>
      </c>
      <c r="Q7" s="45"/>
    </row>
    <row r="8" s="4" customFormat="1" ht="155" customHeight="1" spans="1:17">
      <c r="A8" s="11">
        <v>3</v>
      </c>
      <c r="B8" s="12" t="s">
        <v>195</v>
      </c>
      <c r="C8" s="15" t="s">
        <v>475</v>
      </c>
      <c r="D8" s="12" t="s">
        <v>244</v>
      </c>
      <c r="E8" s="15" t="s">
        <v>245</v>
      </c>
      <c r="F8" s="11" t="s">
        <v>54</v>
      </c>
      <c r="G8" s="15" t="s">
        <v>476</v>
      </c>
      <c r="H8" s="16" t="s">
        <v>477</v>
      </c>
      <c r="I8" s="11">
        <v>2300</v>
      </c>
      <c r="J8" s="11">
        <v>2300</v>
      </c>
      <c r="K8" s="15">
        <v>2300</v>
      </c>
      <c r="L8" s="25"/>
      <c r="M8" s="25"/>
      <c r="N8" s="27" t="s">
        <v>478</v>
      </c>
      <c r="O8" s="15" t="s">
        <v>469</v>
      </c>
      <c r="P8" s="15" t="s">
        <v>64</v>
      </c>
      <c r="Q8" s="25"/>
    </row>
    <row r="9" s="4" customFormat="1" ht="101" customHeight="1" spans="1:17">
      <c r="A9" s="11">
        <v>4</v>
      </c>
      <c r="B9" s="12" t="s">
        <v>264</v>
      </c>
      <c r="C9" s="15" t="s">
        <v>479</v>
      </c>
      <c r="D9" s="12" t="s">
        <v>244</v>
      </c>
      <c r="E9" s="15" t="s">
        <v>275</v>
      </c>
      <c r="F9" s="11" t="s">
        <v>54</v>
      </c>
      <c r="G9" s="15" t="s">
        <v>466</v>
      </c>
      <c r="H9" s="16" t="s">
        <v>480</v>
      </c>
      <c r="I9" s="11">
        <v>500</v>
      </c>
      <c r="J9" s="11">
        <v>500</v>
      </c>
      <c r="K9" s="15">
        <v>500</v>
      </c>
      <c r="L9" s="25"/>
      <c r="M9" s="25"/>
      <c r="N9" s="27" t="s">
        <v>481</v>
      </c>
      <c r="O9" s="15" t="s">
        <v>469</v>
      </c>
      <c r="P9" s="15" t="s">
        <v>64</v>
      </c>
      <c r="Q9" s="25"/>
    </row>
    <row r="10" s="4" customFormat="1" ht="101" customHeight="1" spans="1:17">
      <c r="A10" s="11">
        <v>5</v>
      </c>
      <c r="B10" s="12" t="s">
        <v>269</v>
      </c>
      <c r="C10" s="15" t="s">
        <v>482</v>
      </c>
      <c r="D10" s="12" t="s">
        <v>244</v>
      </c>
      <c r="E10" s="15" t="s">
        <v>275</v>
      </c>
      <c r="F10" s="11" t="s">
        <v>54</v>
      </c>
      <c r="G10" s="15" t="s">
        <v>472</v>
      </c>
      <c r="H10" s="16" t="s">
        <v>483</v>
      </c>
      <c r="I10" s="11">
        <v>800</v>
      </c>
      <c r="J10" s="11">
        <v>800</v>
      </c>
      <c r="K10" s="15">
        <v>800</v>
      </c>
      <c r="L10" s="25"/>
      <c r="M10" s="25"/>
      <c r="N10" s="27" t="s">
        <v>484</v>
      </c>
      <c r="O10" s="15" t="s">
        <v>469</v>
      </c>
      <c r="P10" s="15" t="s">
        <v>64</v>
      </c>
      <c r="Q10" s="25"/>
    </row>
    <row r="11" customFormat="1" spans="1:17">
      <c r="A11" s="1"/>
      <c r="B11" s="1"/>
      <c r="C11" s="1"/>
      <c r="D11" s="5"/>
      <c r="E11" s="1"/>
      <c r="F11" s="1"/>
      <c r="G11" s="1"/>
      <c r="H11" s="1"/>
      <c r="I11" s="1"/>
      <c r="J11" s="1"/>
      <c r="K11" s="1"/>
      <c r="L11" s="1"/>
      <c r="M11" s="1"/>
      <c r="N11" s="1"/>
      <c r="O11" s="1"/>
      <c r="P11" s="1"/>
      <c r="Q11" s="1"/>
    </row>
    <row r="12" customFormat="1" spans="1:17">
      <c r="A12" s="1"/>
      <c r="B12" s="1"/>
      <c r="C12" s="1"/>
      <c r="D12" s="5"/>
      <c r="E12" s="1"/>
      <c r="F12" s="1"/>
      <c r="G12" s="1"/>
      <c r="H12" s="1"/>
      <c r="I12" s="1"/>
      <c r="J12" s="1"/>
      <c r="K12" s="1"/>
      <c r="L12" s="1"/>
      <c r="M12" s="1"/>
      <c r="N12" s="1"/>
      <c r="O12" s="1"/>
      <c r="P12" s="1"/>
      <c r="Q12" s="1"/>
    </row>
    <row r="13" customFormat="1" spans="1:17">
      <c r="A13" s="1"/>
      <c r="B13" s="1"/>
      <c r="C13" s="1"/>
      <c r="D13" s="5"/>
      <c r="E13" s="1"/>
      <c r="F13" s="1"/>
      <c r="G13" s="1"/>
      <c r="H13" s="1"/>
      <c r="I13" s="1"/>
      <c r="J13" s="1"/>
      <c r="K13" s="1"/>
      <c r="L13" s="1"/>
      <c r="M13" s="1"/>
      <c r="N13" s="1"/>
      <c r="O13" s="1"/>
      <c r="P13" s="1"/>
      <c r="Q13" s="1"/>
    </row>
    <row r="14" customFormat="1" spans="1:17">
      <c r="A14" s="1"/>
      <c r="B14" s="1"/>
      <c r="C14" s="1"/>
      <c r="D14" s="5"/>
      <c r="E14" s="1"/>
      <c r="F14" s="1"/>
      <c r="G14" s="1"/>
      <c r="H14" s="1"/>
      <c r="I14" s="1"/>
      <c r="J14" s="1"/>
      <c r="K14" s="1"/>
      <c r="L14" s="1"/>
      <c r="M14" s="1"/>
      <c r="N14" s="1"/>
      <c r="O14" s="1"/>
      <c r="P14" s="1"/>
      <c r="Q14" s="1"/>
    </row>
    <row r="15" customFormat="1" spans="1:17">
      <c r="A15" s="1"/>
      <c r="B15" s="1"/>
      <c r="C15" s="1"/>
      <c r="D15" s="5"/>
      <c r="E15" s="1"/>
      <c r="F15" s="1"/>
      <c r="G15" s="1"/>
      <c r="H15" s="1"/>
      <c r="I15" s="1"/>
      <c r="J15" s="1"/>
      <c r="K15" s="1"/>
      <c r="L15" s="1"/>
      <c r="M15" s="1"/>
      <c r="N15" s="1"/>
      <c r="O15" s="1"/>
      <c r="P15" s="1"/>
      <c r="Q15" s="1"/>
    </row>
    <row r="16" customFormat="1" spans="1:17">
      <c r="A16" s="1"/>
      <c r="B16" s="1"/>
      <c r="C16" s="1"/>
      <c r="D16" s="5"/>
      <c r="E16" s="1"/>
      <c r="F16" s="1"/>
      <c r="G16" s="1"/>
      <c r="H16" s="1"/>
      <c r="I16" s="1"/>
      <c r="J16" s="1"/>
      <c r="K16" s="1"/>
      <c r="L16" s="1"/>
      <c r="M16" s="1"/>
      <c r="N16" s="1"/>
      <c r="O16" s="1"/>
      <c r="P16" s="1"/>
      <c r="Q16" s="1"/>
    </row>
    <row r="17" customFormat="1" spans="1:17">
      <c r="A17" s="1"/>
      <c r="B17" s="1"/>
      <c r="C17" s="1"/>
      <c r="D17" s="5"/>
      <c r="E17" s="1"/>
      <c r="F17" s="1"/>
      <c r="G17" s="1"/>
      <c r="H17" s="1"/>
      <c r="I17" s="1"/>
      <c r="J17" s="1"/>
      <c r="K17" s="1"/>
      <c r="L17" s="1"/>
      <c r="M17" s="1"/>
      <c r="N17" s="1"/>
      <c r="O17" s="1"/>
      <c r="P17" s="1"/>
      <c r="Q17" s="1"/>
    </row>
    <row r="18" customFormat="1" spans="1:17">
      <c r="A18" s="1"/>
      <c r="B18" s="1"/>
      <c r="C18" s="1"/>
      <c r="D18" s="5"/>
      <c r="E18" s="1"/>
      <c r="F18" s="1"/>
      <c r="G18" s="1"/>
      <c r="H18" s="1"/>
      <c r="I18" s="1"/>
      <c r="J18" s="1"/>
      <c r="K18" s="1"/>
      <c r="L18" s="1"/>
      <c r="M18" s="1"/>
      <c r="N18" s="1"/>
      <c r="O18" s="1"/>
      <c r="P18" s="1"/>
      <c r="Q18" s="1"/>
    </row>
    <row r="19" customFormat="1" spans="1:17">
      <c r="A19" s="1"/>
      <c r="B19" s="1"/>
      <c r="C19" s="1"/>
      <c r="D19" s="5"/>
      <c r="E19" s="1"/>
      <c r="F19" s="1"/>
      <c r="G19" s="1"/>
      <c r="H19" s="1"/>
      <c r="I19" s="1"/>
      <c r="J19" s="1"/>
      <c r="K19" s="1"/>
      <c r="L19" s="1"/>
      <c r="M19" s="1"/>
      <c r="N19" s="1"/>
      <c r="O19" s="1"/>
      <c r="P19" s="1"/>
      <c r="Q19" s="1"/>
    </row>
    <row r="20" customFormat="1" spans="1:17">
      <c r="A20" s="1"/>
      <c r="B20" s="1"/>
      <c r="C20" s="1"/>
      <c r="D20" s="5"/>
      <c r="E20" s="1"/>
      <c r="F20" s="1"/>
      <c r="G20" s="1"/>
      <c r="H20" s="1"/>
      <c r="I20" s="1"/>
      <c r="J20" s="1"/>
      <c r="K20" s="1"/>
      <c r="L20" s="1"/>
      <c r="M20" s="1"/>
      <c r="N20" s="1"/>
      <c r="O20" s="1"/>
      <c r="P20" s="1"/>
      <c r="Q20" s="1"/>
    </row>
    <row r="21" customFormat="1" spans="1:17">
      <c r="A21" s="1"/>
      <c r="B21" s="1"/>
      <c r="C21" s="1"/>
      <c r="D21" s="5"/>
      <c r="E21" s="1"/>
      <c r="F21" s="1"/>
      <c r="G21" s="1"/>
      <c r="H21" s="1"/>
      <c r="I21" s="1"/>
      <c r="J21" s="1"/>
      <c r="K21" s="1"/>
      <c r="L21" s="1"/>
      <c r="M21" s="1"/>
      <c r="N21" s="1"/>
      <c r="O21" s="1"/>
      <c r="P21" s="1"/>
      <c r="Q21" s="1"/>
    </row>
    <row r="22" customFormat="1" spans="1:17">
      <c r="A22" s="1"/>
      <c r="B22" s="1"/>
      <c r="C22" s="1"/>
      <c r="D22" s="5"/>
      <c r="E22" s="1"/>
      <c r="F22" s="1"/>
      <c r="G22" s="1"/>
      <c r="H22" s="1"/>
      <c r="I22" s="1"/>
      <c r="J22" s="1"/>
      <c r="K22" s="1"/>
      <c r="L22" s="1"/>
      <c r="M22" s="1"/>
      <c r="N22" s="1"/>
      <c r="O22" s="1"/>
      <c r="P22" s="1"/>
      <c r="Q22" s="1"/>
    </row>
    <row r="23" customFormat="1" spans="1:17">
      <c r="A23" s="1"/>
      <c r="B23" s="1"/>
      <c r="C23" s="1"/>
      <c r="D23" s="5"/>
      <c r="E23" s="1"/>
      <c r="F23" s="1"/>
      <c r="G23" s="1"/>
      <c r="H23" s="1"/>
      <c r="I23" s="1"/>
      <c r="J23" s="1"/>
      <c r="K23" s="1"/>
      <c r="L23" s="1"/>
      <c r="M23" s="1"/>
      <c r="N23" s="1"/>
      <c r="O23" s="1"/>
      <c r="P23" s="1"/>
      <c r="Q23" s="1"/>
    </row>
    <row r="24" customFormat="1" spans="1:17">
      <c r="A24" s="1"/>
      <c r="B24" s="1"/>
      <c r="C24" s="1"/>
      <c r="D24" s="5"/>
      <c r="E24" s="1"/>
      <c r="F24" s="1"/>
      <c r="G24" s="1"/>
      <c r="H24" s="1"/>
      <c r="I24" s="1"/>
      <c r="J24" s="1"/>
      <c r="K24" s="1"/>
      <c r="L24" s="1"/>
      <c r="M24" s="1"/>
      <c r="N24" s="1"/>
      <c r="O24" s="1"/>
      <c r="P24" s="1"/>
      <c r="Q24" s="1"/>
    </row>
    <row r="25" customFormat="1" spans="1:17">
      <c r="A25" s="1"/>
      <c r="B25" s="1"/>
      <c r="C25" s="1"/>
      <c r="D25" s="5"/>
      <c r="E25" s="1"/>
      <c r="F25" s="1"/>
      <c r="G25" s="1"/>
      <c r="H25" s="1"/>
      <c r="I25" s="1"/>
      <c r="J25" s="1"/>
      <c r="K25" s="1"/>
      <c r="L25" s="1"/>
      <c r="M25" s="1"/>
      <c r="N25" s="1"/>
      <c r="O25" s="1"/>
      <c r="P25" s="1"/>
      <c r="Q25" s="1"/>
    </row>
    <row r="26" customFormat="1" spans="1:17">
      <c r="A26" s="1"/>
      <c r="B26" s="1"/>
      <c r="C26" s="1"/>
      <c r="D26" s="5"/>
      <c r="E26" s="1"/>
      <c r="F26" s="1"/>
      <c r="G26" s="1"/>
      <c r="H26" s="1"/>
      <c r="I26" s="1"/>
      <c r="J26" s="1"/>
      <c r="K26" s="1"/>
      <c r="L26" s="1"/>
      <c r="M26" s="1"/>
      <c r="N26" s="1"/>
      <c r="O26" s="1"/>
      <c r="P26" s="1"/>
      <c r="Q26" s="1"/>
    </row>
    <row r="27" customFormat="1" spans="1:17">
      <c r="A27" s="1"/>
      <c r="B27" s="1"/>
      <c r="C27" s="1"/>
      <c r="D27" s="5"/>
      <c r="E27" s="1"/>
      <c r="F27" s="1"/>
      <c r="G27" s="1"/>
      <c r="H27" s="1"/>
      <c r="I27" s="1"/>
      <c r="J27" s="1"/>
      <c r="K27" s="1"/>
      <c r="L27" s="1"/>
      <c r="M27" s="1"/>
      <c r="N27" s="1"/>
      <c r="O27" s="1"/>
      <c r="P27" s="1"/>
      <c r="Q27" s="1"/>
    </row>
    <row r="28" customFormat="1" spans="1:17">
      <c r="A28" s="1"/>
      <c r="B28" s="1"/>
      <c r="C28" s="1"/>
      <c r="D28" s="5"/>
      <c r="E28" s="1"/>
      <c r="F28" s="1"/>
      <c r="G28" s="1"/>
      <c r="H28" s="1"/>
      <c r="I28" s="1"/>
      <c r="J28" s="1"/>
      <c r="K28" s="1"/>
      <c r="L28" s="1"/>
      <c r="M28" s="1"/>
      <c r="N28" s="1"/>
      <c r="O28" s="1"/>
      <c r="P28" s="1"/>
      <c r="Q28" s="1"/>
    </row>
    <row r="29" customFormat="1" spans="1:17">
      <c r="A29" s="1"/>
      <c r="B29" s="1"/>
      <c r="C29" s="1"/>
      <c r="D29" s="5"/>
      <c r="E29" s="1"/>
      <c r="F29" s="1"/>
      <c r="G29" s="1"/>
      <c r="H29" s="1"/>
      <c r="I29" s="1"/>
      <c r="J29" s="1"/>
      <c r="K29" s="1"/>
      <c r="L29" s="1"/>
      <c r="M29" s="1"/>
      <c r="N29" s="1"/>
      <c r="O29" s="1"/>
      <c r="P29" s="1"/>
      <c r="Q29" s="1"/>
    </row>
    <row r="30" customFormat="1" spans="1:17">
      <c r="A30" s="1"/>
      <c r="B30" s="1"/>
      <c r="C30" s="1"/>
      <c r="D30" s="5"/>
      <c r="E30" s="1"/>
      <c r="F30" s="1"/>
      <c r="G30" s="1"/>
      <c r="H30" s="1"/>
      <c r="I30" s="1"/>
      <c r="J30" s="1"/>
      <c r="K30" s="1"/>
      <c r="L30" s="1"/>
      <c r="M30" s="1"/>
      <c r="N30" s="1"/>
      <c r="O30" s="1"/>
      <c r="P30" s="1"/>
      <c r="Q30" s="1"/>
    </row>
    <row r="31" customFormat="1" spans="1:17">
      <c r="A31" s="1"/>
      <c r="B31" s="1"/>
      <c r="C31" s="1"/>
      <c r="D31" s="5"/>
      <c r="E31" s="1"/>
      <c r="F31" s="1"/>
      <c r="G31" s="1"/>
      <c r="H31" s="1"/>
      <c r="I31" s="1"/>
      <c r="J31" s="1"/>
      <c r="K31" s="1"/>
      <c r="L31" s="1"/>
      <c r="M31" s="1"/>
      <c r="N31" s="1"/>
      <c r="O31" s="1"/>
      <c r="P31" s="1"/>
      <c r="Q31" s="1"/>
    </row>
    <row r="32" customFormat="1" spans="1:17">
      <c r="A32" s="1"/>
      <c r="B32" s="1"/>
      <c r="C32" s="1"/>
      <c r="D32" s="5"/>
      <c r="E32" s="1"/>
      <c r="F32" s="1"/>
      <c r="G32" s="1"/>
      <c r="H32" s="1"/>
      <c r="I32" s="1"/>
      <c r="J32" s="1"/>
      <c r="K32" s="1"/>
      <c r="L32" s="1"/>
      <c r="M32" s="1"/>
      <c r="N32" s="1"/>
      <c r="O32" s="1"/>
      <c r="P32" s="1"/>
      <c r="Q32" s="1"/>
    </row>
    <row r="33" customFormat="1" spans="1:17">
      <c r="A33" s="1"/>
      <c r="B33" s="1"/>
      <c r="C33" s="1"/>
      <c r="D33" s="5"/>
      <c r="E33" s="1"/>
      <c r="F33" s="1"/>
      <c r="G33" s="1"/>
      <c r="H33" s="1"/>
      <c r="I33" s="1"/>
      <c r="J33" s="1"/>
      <c r="K33" s="1"/>
      <c r="L33" s="1"/>
      <c r="M33" s="1"/>
      <c r="N33" s="1"/>
      <c r="O33" s="1"/>
      <c r="P33" s="1"/>
      <c r="Q33" s="1"/>
    </row>
    <row r="34" customFormat="1" spans="1:17">
      <c r="A34" s="1"/>
      <c r="B34" s="1"/>
      <c r="C34" s="1"/>
      <c r="D34" s="5"/>
      <c r="E34" s="1"/>
      <c r="F34" s="1"/>
      <c r="G34" s="1"/>
      <c r="H34" s="1"/>
      <c r="I34" s="1"/>
      <c r="J34" s="1"/>
      <c r="K34" s="1"/>
      <c r="L34" s="1"/>
      <c r="M34" s="1"/>
      <c r="N34" s="1"/>
      <c r="O34" s="1"/>
      <c r="P34" s="1"/>
      <c r="Q34" s="1"/>
    </row>
    <row r="35" customFormat="1" spans="1:17">
      <c r="A35" s="1"/>
      <c r="B35" s="1"/>
      <c r="C35" s="1"/>
      <c r="D35" s="5"/>
      <c r="E35" s="1"/>
      <c r="F35" s="1"/>
      <c r="G35" s="1"/>
      <c r="H35" s="1"/>
      <c r="I35" s="1"/>
      <c r="J35" s="1"/>
      <c r="K35" s="1"/>
      <c r="L35" s="1"/>
      <c r="M35" s="1"/>
      <c r="N35" s="1"/>
      <c r="O35" s="1"/>
      <c r="P35" s="1"/>
      <c r="Q35" s="1"/>
    </row>
    <row r="36" customFormat="1" spans="1:17">
      <c r="A36" s="1"/>
      <c r="B36" s="1"/>
      <c r="C36" s="1"/>
      <c r="D36" s="5"/>
      <c r="E36" s="1"/>
      <c r="F36" s="1"/>
      <c r="G36" s="1"/>
      <c r="H36" s="1"/>
      <c r="I36" s="1"/>
      <c r="J36" s="1"/>
      <c r="K36" s="1"/>
      <c r="L36" s="1"/>
      <c r="M36" s="1"/>
      <c r="N36" s="1"/>
      <c r="O36" s="1"/>
      <c r="P36" s="1"/>
      <c r="Q36" s="1"/>
    </row>
    <row r="37" customFormat="1" spans="1:17">
      <c r="A37" s="1"/>
      <c r="B37" s="1"/>
      <c r="C37" s="1"/>
      <c r="D37" s="5"/>
      <c r="E37" s="1"/>
      <c r="F37" s="1"/>
      <c r="G37" s="1"/>
      <c r="H37" s="1"/>
      <c r="I37" s="1"/>
      <c r="J37" s="1"/>
      <c r="K37" s="1"/>
      <c r="L37" s="1"/>
      <c r="M37" s="1"/>
      <c r="N37" s="1"/>
      <c r="O37" s="1"/>
      <c r="P37" s="1"/>
      <c r="Q37" s="1"/>
    </row>
    <row r="38" customFormat="1" spans="1:17">
      <c r="A38" s="1"/>
      <c r="B38" s="1"/>
      <c r="C38" s="1"/>
      <c r="D38" s="5"/>
      <c r="E38" s="1"/>
      <c r="F38" s="1"/>
      <c r="G38" s="1"/>
      <c r="H38" s="1"/>
      <c r="I38" s="1"/>
      <c r="J38" s="1"/>
      <c r="K38" s="1"/>
      <c r="L38" s="1"/>
      <c r="M38" s="1"/>
      <c r="N38" s="1"/>
      <c r="O38" s="1"/>
      <c r="P38" s="1"/>
      <c r="Q38" s="1"/>
    </row>
    <row r="39" customFormat="1" spans="1:17">
      <c r="A39" s="1"/>
      <c r="B39" s="1"/>
      <c r="C39" s="1"/>
      <c r="D39" s="5"/>
      <c r="E39" s="1"/>
      <c r="F39" s="1"/>
      <c r="G39" s="1"/>
      <c r="H39" s="1"/>
      <c r="I39" s="1"/>
      <c r="J39" s="1"/>
      <c r="K39" s="1"/>
      <c r="L39" s="1"/>
      <c r="M39" s="1"/>
      <c r="N39" s="1"/>
      <c r="O39" s="1"/>
      <c r="P39" s="1"/>
      <c r="Q39" s="1"/>
    </row>
    <row r="40" customFormat="1" spans="1:17">
      <c r="A40" s="1"/>
      <c r="B40" s="1"/>
      <c r="C40" s="1"/>
      <c r="D40" s="5"/>
      <c r="E40" s="1"/>
      <c r="F40" s="1"/>
      <c r="G40" s="1"/>
      <c r="H40" s="1"/>
      <c r="I40" s="1"/>
      <c r="J40" s="1"/>
      <c r="K40" s="1"/>
      <c r="L40" s="1"/>
      <c r="M40" s="1"/>
      <c r="N40" s="1"/>
      <c r="O40" s="1"/>
      <c r="P40" s="1"/>
      <c r="Q40" s="1"/>
    </row>
    <row r="41" customFormat="1" spans="1:17">
      <c r="A41" s="1"/>
      <c r="B41" s="1"/>
      <c r="C41" s="1"/>
      <c r="D41" s="5"/>
      <c r="E41" s="1"/>
      <c r="F41" s="1"/>
      <c r="G41" s="1"/>
      <c r="H41" s="1"/>
      <c r="I41" s="1"/>
      <c r="J41" s="1"/>
      <c r="K41" s="1"/>
      <c r="L41" s="1"/>
      <c r="M41" s="1"/>
      <c r="N41" s="1"/>
      <c r="O41" s="1"/>
      <c r="P41" s="1"/>
      <c r="Q41" s="1"/>
    </row>
    <row r="42" customFormat="1" spans="1:17">
      <c r="A42" s="1"/>
      <c r="B42" s="1"/>
      <c r="C42" s="1"/>
      <c r="D42" s="5"/>
      <c r="E42" s="1"/>
      <c r="F42" s="1"/>
      <c r="G42" s="1"/>
      <c r="H42" s="1"/>
      <c r="I42" s="1"/>
      <c r="J42" s="1"/>
      <c r="K42" s="1"/>
      <c r="L42" s="1"/>
      <c r="M42" s="1"/>
      <c r="N42" s="1"/>
      <c r="O42" s="1"/>
      <c r="P42" s="1"/>
      <c r="Q42" s="1"/>
    </row>
    <row r="43" customFormat="1" spans="1:17">
      <c r="A43" s="1"/>
      <c r="B43" s="1"/>
      <c r="C43" s="1"/>
      <c r="D43" s="5"/>
      <c r="E43" s="1"/>
      <c r="F43" s="1"/>
      <c r="G43" s="1"/>
      <c r="H43" s="1"/>
      <c r="I43" s="1"/>
      <c r="J43" s="1"/>
      <c r="K43" s="1"/>
      <c r="L43" s="1"/>
      <c r="M43" s="1"/>
      <c r="N43" s="1"/>
      <c r="O43" s="1"/>
      <c r="P43" s="1"/>
      <c r="Q43" s="1"/>
    </row>
    <row r="44" customFormat="1" spans="1:17">
      <c r="A44" s="1"/>
      <c r="B44" s="1"/>
      <c r="C44" s="1"/>
      <c r="D44" s="5"/>
      <c r="E44" s="1"/>
      <c r="F44" s="1"/>
      <c r="G44" s="1"/>
      <c r="H44" s="1"/>
      <c r="I44" s="1"/>
      <c r="J44" s="1"/>
      <c r="K44" s="1"/>
      <c r="L44" s="1"/>
      <c r="M44" s="1"/>
      <c r="N44" s="1"/>
      <c r="O44" s="1"/>
      <c r="P44" s="1"/>
      <c r="Q44" s="1"/>
    </row>
    <row r="45" customFormat="1" spans="1:17">
      <c r="A45" s="1"/>
      <c r="B45" s="1"/>
      <c r="C45" s="1"/>
      <c r="D45" s="5"/>
      <c r="E45" s="1"/>
      <c r="F45" s="1"/>
      <c r="G45" s="1"/>
      <c r="H45" s="1"/>
      <c r="I45" s="1"/>
      <c r="J45" s="1"/>
      <c r="K45" s="1"/>
      <c r="L45" s="1"/>
      <c r="M45" s="1"/>
      <c r="N45" s="1"/>
      <c r="O45" s="1"/>
      <c r="P45" s="1"/>
      <c r="Q45" s="1"/>
    </row>
    <row r="46" customFormat="1" spans="1:17">
      <c r="A46" s="1"/>
      <c r="B46" s="1"/>
      <c r="C46" s="1"/>
      <c r="D46" s="5"/>
      <c r="E46" s="1"/>
      <c r="F46" s="1"/>
      <c r="G46" s="1"/>
      <c r="H46" s="1"/>
      <c r="I46" s="1"/>
      <c r="J46" s="1"/>
      <c r="K46" s="1"/>
      <c r="L46" s="1"/>
      <c r="M46" s="1"/>
      <c r="N46" s="1"/>
      <c r="O46" s="1"/>
      <c r="P46" s="1"/>
      <c r="Q46" s="1"/>
    </row>
    <row r="47" customFormat="1" spans="1:17">
      <c r="A47" s="1"/>
      <c r="B47" s="1"/>
      <c r="C47" s="1"/>
      <c r="D47" s="5"/>
      <c r="E47" s="1"/>
      <c r="F47" s="1"/>
      <c r="G47" s="1"/>
      <c r="H47" s="1"/>
      <c r="I47" s="1"/>
      <c r="J47" s="1"/>
      <c r="K47" s="1"/>
      <c r="L47" s="1"/>
      <c r="M47" s="1"/>
      <c r="N47" s="1"/>
      <c r="O47" s="1"/>
      <c r="P47" s="1"/>
      <c r="Q47" s="1"/>
    </row>
    <row r="48" customFormat="1" spans="1:17">
      <c r="A48" s="1"/>
      <c r="B48" s="1"/>
      <c r="C48" s="1"/>
      <c r="D48" s="5"/>
      <c r="E48" s="1"/>
      <c r="F48" s="1"/>
      <c r="G48" s="1"/>
      <c r="H48" s="1"/>
      <c r="I48" s="1"/>
      <c r="J48" s="1"/>
      <c r="K48" s="1"/>
      <c r="L48" s="1"/>
      <c r="M48" s="1"/>
      <c r="N48" s="1"/>
      <c r="O48" s="1"/>
      <c r="P48" s="1"/>
      <c r="Q48" s="1"/>
    </row>
    <row r="49" customFormat="1" spans="1:17">
      <c r="A49" s="1"/>
      <c r="B49" s="1"/>
      <c r="C49" s="1"/>
      <c r="D49" s="5"/>
      <c r="E49" s="1"/>
      <c r="F49" s="1"/>
      <c r="G49" s="1"/>
      <c r="H49" s="1"/>
      <c r="I49" s="1"/>
      <c r="J49" s="1"/>
      <c r="K49" s="1"/>
      <c r="L49" s="1"/>
      <c r="M49" s="1"/>
      <c r="N49" s="1"/>
      <c r="O49" s="1"/>
      <c r="P49" s="1"/>
      <c r="Q49" s="1"/>
    </row>
    <row r="50" customFormat="1" spans="1:17">
      <c r="A50" s="1"/>
      <c r="B50" s="1"/>
      <c r="C50" s="1"/>
      <c r="D50" s="5"/>
      <c r="E50" s="1"/>
      <c r="F50" s="1"/>
      <c r="G50" s="1"/>
      <c r="H50" s="1"/>
      <c r="I50" s="1"/>
      <c r="J50" s="1"/>
      <c r="K50" s="1"/>
      <c r="L50" s="1"/>
      <c r="M50" s="1"/>
      <c r="N50" s="1"/>
      <c r="O50" s="1"/>
      <c r="P50" s="1"/>
      <c r="Q50" s="1"/>
    </row>
    <row r="51" customFormat="1" spans="1:17">
      <c r="A51" s="1"/>
      <c r="B51" s="1"/>
      <c r="C51" s="1"/>
      <c r="D51" s="5"/>
      <c r="E51" s="1"/>
      <c r="F51" s="1"/>
      <c r="G51" s="1"/>
      <c r="H51" s="1"/>
      <c r="I51" s="1"/>
      <c r="J51" s="1"/>
      <c r="K51" s="1"/>
      <c r="L51" s="1"/>
      <c r="M51" s="1"/>
      <c r="N51" s="1"/>
      <c r="O51" s="1"/>
      <c r="P51" s="1"/>
      <c r="Q51" s="1"/>
    </row>
    <row r="52" customFormat="1" spans="1:17">
      <c r="A52" s="1"/>
      <c r="B52" s="1"/>
      <c r="C52" s="1"/>
      <c r="D52" s="5"/>
      <c r="E52" s="1"/>
      <c r="F52" s="1"/>
      <c r="G52" s="1"/>
      <c r="H52" s="1"/>
      <c r="I52" s="1"/>
      <c r="J52" s="1"/>
      <c r="K52" s="1"/>
      <c r="L52" s="1"/>
      <c r="M52" s="1"/>
      <c r="N52" s="1"/>
      <c r="O52" s="1"/>
      <c r="P52" s="1"/>
      <c r="Q52" s="1"/>
    </row>
    <row r="53" customFormat="1" spans="1:17">
      <c r="A53" s="1"/>
      <c r="B53" s="1"/>
      <c r="C53" s="1"/>
      <c r="D53" s="5"/>
      <c r="E53" s="1"/>
      <c r="F53" s="1"/>
      <c r="G53" s="1"/>
      <c r="H53" s="1"/>
      <c r="I53" s="1"/>
      <c r="J53" s="1"/>
      <c r="K53" s="1"/>
      <c r="L53" s="1"/>
      <c r="M53" s="1"/>
      <c r="N53" s="1"/>
      <c r="O53" s="1"/>
      <c r="P53" s="1"/>
      <c r="Q53" s="1"/>
    </row>
    <row r="54" customFormat="1" spans="1:17">
      <c r="A54" s="1"/>
      <c r="B54" s="1"/>
      <c r="C54" s="1"/>
      <c r="D54" s="5"/>
      <c r="E54" s="1"/>
      <c r="F54" s="1"/>
      <c r="G54" s="1"/>
      <c r="H54" s="1"/>
      <c r="I54" s="1"/>
      <c r="J54" s="1"/>
      <c r="K54" s="1"/>
      <c r="L54" s="1"/>
      <c r="M54" s="1"/>
      <c r="N54" s="1"/>
      <c r="O54" s="1"/>
      <c r="P54" s="1"/>
      <c r="Q54" s="1"/>
    </row>
    <row r="55" customFormat="1" spans="1:17">
      <c r="A55" s="1"/>
      <c r="B55" s="1"/>
      <c r="C55" s="1"/>
      <c r="D55" s="5"/>
      <c r="E55" s="1"/>
      <c r="F55" s="1"/>
      <c r="G55" s="1"/>
      <c r="H55" s="1"/>
      <c r="I55" s="1"/>
      <c r="J55" s="1"/>
      <c r="K55" s="1"/>
      <c r="L55" s="1"/>
      <c r="M55" s="1"/>
      <c r="N55" s="1"/>
      <c r="O55" s="1"/>
      <c r="P55" s="1"/>
      <c r="Q55" s="1"/>
    </row>
    <row r="56" customFormat="1" spans="1:17">
      <c r="A56" s="1"/>
      <c r="B56" s="1"/>
      <c r="C56" s="1"/>
      <c r="D56" s="5"/>
      <c r="E56" s="1"/>
      <c r="F56" s="1"/>
      <c r="G56" s="1"/>
      <c r="H56" s="1"/>
      <c r="I56" s="1"/>
      <c r="J56" s="1"/>
      <c r="K56" s="1"/>
      <c r="L56" s="1"/>
      <c r="M56" s="1"/>
      <c r="N56" s="1"/>
      <c r="O56" s="1"/>
      <c r="P56" s="1"/>
      <c r="Q56" s="1"/>
    </row>
    <row r="57" customFormat="1" spans="1:17">
      <c r="A57" s="1"/>
      <c r="B57" s="1"/>
      <c r="C57" s="1"/>
      <c r="D57" s="5"/>
      <c r="E57" s="1"/>
      <c r="F57" s="1"/>
      <c r="G57" s="1"/>
      <c r="H57" s="1"/>
      <c r="I57" s="1"/>
      <c r="J57" s="1"/>
      <c r="K57" s="1"/>
      <c r="L57" s="1"/>
      <c r="M57" s="1"/>
      <c r="N57" s="1"/>
      <c r="O57" s="1"/>
      <c r="P57" s="1"/>
      <c r="Q57" s="1"/>
    </row>
    <row r="58" customFormat="1" spans="1:17">
      <c r="A58" s="1"/>
      <c r="B58" s="1"/>
      <c r="C58" s="1"/>
      <c r="D58" s="5"/>
      <c r="E58" s="1"/>
      <c r="F58" s="1"/>
      <c r="G58" s="1"/>
      <c r="H58" s="1"/>
      <c r="I58" s="1"/>
      <c r="J58" s="1"/>
      <c r="K58" s="1"/>
      <c r="L58" s="1"/>
      <c r="M58" s="1"/>
      <c r="N58" s="1"/>
      <c r="O58" s="1"/>
      <c r="P58" s="1"/>
      <c r="Q58" s="1"/>
    </row>
    <row r="59" customFormat="1" spans="1:17">
      <c r="A59" s="1"/>
      <c r="B59" s="1"/>
      <c r="C59" s="1"/>
      <c r="D59" s="5"/>
      <c r="E59" s="1"/>
      <c r="F59" s="1"/>
      <c r="G59" s="1"/>
      <c r="H59" s="1"/>
      <c r="I59" s="1"/>
      <c r="J59" s="1"/>
      <c r="K59" s="1"/>
      <c r="L59" s="1"/>
      <c r="M59" s="1"/>
      <c r="N59" s="1"/>
      <c r="O59" s="1"/>
      <c r="P59" s="1"/>
      <c r="Q59" s="1"/>
    </row>
    <row r="60" customFormat="1" spans="1:17">
      <c r="A60" s="1"/>
      <c r="B60" s="1"/>
      <c r="C60" s="1"/>
      <c r="D60" s="5"/>
      <c r="E60" s="1"/>
      <c r="F60" s="1"/>
      <c r="G60" s="1"/>
      <c r="H60" s="1"/>
      <c r="I60" s="1"/>
      <c r="J60" s="1"/>
      <c r="K60" s="1"/>
      <c r="L60" s="1"/>
      <c r="M60" s="1"/>
      <c r="N60" s="1"/>
      <c r="O60" s="1"/>
      <c r="P60" s="1"/>
      <c r="Q60" s="1"/>
    </row>
    <row r="61" customFormat="1" spans="1:17">
      <c r="A61" s="1"/>
      <c r="B61" s="1"/>
      <c r="C61" s="1"/>
      <c r="D61" s="5"/>
      <c r="E61" s="1"/>
      <c r="F61" s="1"/>
      <c r="G61" s="1"/>
      <c r="H61" s="1"/>
      <c r="I61" s="1"/>
      <c r="J61" s="1"/>
      <c r="K61" s="1"/>
      <c r="L61" s="1"/>
      <c r="M61" s="1"/>
      <c r="N61" s="1"/>
      <c r="O61" s="1"/>
      <c r="P61" s="1"/>
      <c r="Q61" s="1"/>
    </row>
    <row r="62" customFormat="1" spans="1:17">
      <c r="A62" s="1"/>
      <c r="B62" s="1"/>
      <c r="C62" s="1"/>
      <c r="D62" s="5"/>
      <c r="E62" s="1"/>
      <c r="F62" s="1"/>
      <c r="G62" s="1"/>
      <c r="H62" s="1"/>
      <c r="I62" s="1"/>
      <c r="J62" s="1"/>
      <c r="K62" s="1"/>
      <c r="L62" s="1"/>
      <c r="M62" s="1"/>
      <c r="N62" s="1"/>
      <c r="O62" s="1"/>
      <c r="P62" s="1"/>
      <c r="Q62" s="1"/>
    </row>
    <row r="63" customFormat="1" spans="1:17">
      <c r="A63" s="1"/>
      <c r="B63" s="1"/>
      <c r="C63" s="1"/>
      <c r="D63" s="5"/>
      <c r="E63" s="1"/>
      <c r="F63" s="1"/>
      <c r="G63" s="1"/>
      <c r="H63" s="1"/>
      <c r="I63" s="1"/>
      <c r="J63" s="1"/>
      <c r="K63" s="1"/>
      <c r="L63" s="1"/>
      <c r="M63" s="1"/>
      <c r="N63" s="1"/>
      <c r="O63" s="1"/>
      <c r="P63" s="1"/>
      <c r="Q63" s="1"/>
    </row>
    <row r="64" customFormat="1" spans="1:17">
      <c r="A64" s="1"/>
      <c r="B64" s="1"/>
      <c r="C64" s="1"/>
      <c r="D64" s="5"/>
      <c r="E64" s="1"/>
      <c r="F64" s="1"/>
      <c r="G64" s="1"/>
      <c r="H64" s="1"/>
      <c r="I64" s="1"/>
      <c r="J64" s="1"/>
      <c r="K64" s="1"/>
      <c r="L64" s="1"/>
      <c r="M64" s="1"/>
      <c r="N64" s="1"/>
      <c r="O64" s="1"/>
      <c r="P64" s="1"/>
      <c r="Q64" s="1"/>
    </row>
    <row r="65" customFormat="1" spans="1:17">
      <c r="A65" s="1"/>
      <c r="B65" s="1"/>
      <c r="C65" s="1"/>
      <c r="D65" s="5"/>
      <c r="E65" s="1"/>
      <c r="F65" s="1"/>
      <c r="G65" s="1"/>
      <c r="H65" s="1"/>
      <c r="I65" s="1"/>
      <c r="J65" s="1"/>
      <c r="K65" s="1"/>
      <c r="L65" s="1"/>
      <c r="M65" s="1"/>
      <c r="N65" s="1"/>
      <c r="O65" s="1"/>
      <c r="P65" s="1"/>
      <c r="Q65" s="1"/>
    </row>
    <row r="66" customFormat="1" spans="1:17">
      <c r="A66" s="1"/>
      <c r="B66" s="1"/>
      <c r="C66" s="1"/>
      <c r="D66" s="5"/>
      <c r="E66" s="1"/>
      <c r="F66" s="1"/>
      <c r="G66" s="1"/>
      <c r="H66" s="1"/>
      <c r="I66" s="1"/>
      <c r="J66" s="1"/>
      <c r="K66" s="1"/>
      <c r="L66" s="1"/>
      <c r="M66" s="1"/>
      <c r="N66" s="1"/>
      <c r="O66" s="1"/>
      <c r="P66" s="1"/>
      <c r="Q66" s="1"/>
    </row>
    <row r="67" customFormat="1" spans="1:17">
      <c r="A67" s="1"/>
      <c r="B67" s="1"/>
      <c r="C67" s="1"/>
      <c r="D67" s="5"/>
      <c r="E67" s="1"/>
      <c r="F67" s="1"/>
      <c r="G67" s="1"/>
      <c r="H67" s="1"/>
      <c r="I67" s="1"/>
      <c r="J67" s="1"/>
      <c r="K67" s="1"/>
      <c r="L67" s="1"/>
      <c r="M67" s="1"/>
      <c r="N67" s="1"/>
      <c r="O67" s="1"/>
      <c r="P67" s="1"/>
      <c r="Q67" s="1"/>
    </row>
    <row r="68" customFormat="1" spans="1:17">
      <c r="A68" s="1"/>
      <c r="B68" s="1"/>
      <c r="C68" s="1"/>
      <c r="D68" s="5"/>
      <c r="E68" s="1"/>
      <c r="F68" s="1"/>
      <c r="G68" s="1"/>
      <c r="H68" s="1"/>
      <c r="I68" s="1"/>
      <c r="J68" s="1"/>
      <c r="K68" s="1"/>
      <c r="L68" s="1"/>
      <c r="M68" s="1"/>
      <c r="N68" s="1"/>
      <c r="O68" s="1"/>
      <c r="P68" s="1"/>
      <c r="Q68" s="1"/>
    </row>
    <row r="69" customFormat="1" spans="1:17">
      <c r="A69" s="1"/>
      <c r="B69" s="1"/>
      <c r="C69" s="1"/>
      <c r="D69" s="5"/>
      <c r="E69" s="1"/>
      <c r="F69" s="1"/>
      <c r="G69" s="1"/>
      <c r="H69" s="1"/>
      <c r="I69" s="1"/>
      <c r="J69" s="1"/>
      <c r="K69" s="1"/>
      <c r="L69" s="1"/>
      <c r="M69" s="1"/>
      <c r="N69" s="1"/>
      <c r="O69" s="1"/>
      <c r="P69" s="1"/>
      <c r="Q69" s="1"/>
    </row>
    <row r="70" customFormat="1" spans="1:17">
      <c r="A70" s="1"/>
      <c r="B70" s="1"/>
      <c r="C70" s="1"/>
      <c r="D70" s="5"/>
      <c r="E70" s="1"/>
      <c r="F70" s="1"/>
      <c r="G70" s="1"/>
      <c r="H70" s="1"/>
      <c r="I70" s="1"/>
      <c r="J70" s="1"/>
      <c r="K70" s="1"/>
      <c r="L70" s="1"/>
      <c r="M70" s="1"/>
      <c r="N70" s="1"/>
      <c r="O70" s="1"/>
      <c r="P70" s="1"/>
      <c r="Q70" s="1"/>
    </row>
    <row r="71" customFormat="1" spans="1:17">
      <c r="A71" s="1"/>
      <c r="B71" s="1"/>
      <c r="C71" s="1"/>
      <c r="D71" s="5"/>
      <c r="E71" s="1"/>
      <c r="F71" s="1"/>
      <c r="G71" s="1"/>
      <c r="H71" s="1"/>
      <c r="I71" s="1"/>
      <c r="J71" s="1"/>
      <c r="K71" s="1"/>
      <c r="L71" s="1"/>
      <c r="M71" s="1"/>
      <c r="N71" s="1"/>
      <c r="O71" s="1"/>
      <c r="P71" s="1"/>
      <c r="Q71" s="1"/>
    </row>
    <row r="72" customFormat="1" spans="1:17">
      <c r="A72" s="1"/>
      <c r="B72" s="1"/>
      <c r="C72" s="1"/>
      <c r="D72" s="5"/>
      <c r="E72" s="1"/>
      <c r="F72" s="1"/>
      <c r="G72" s="1"/>
      <c r="H72" s="1"/>
      <c r="I72" s="1"/>
      <c r="J72" s="1"/>
      <c r="K72" s="1"/>
      <c r="L72" s="1"/>
      <c r="M72" s="1"/>
      <c r="N72" s="1"/>
      <c r="O72" s="1"/>
      <c r="P72" s="1"/>
      <c r="Q72" s="1"/>
    </row>
    <row r="73" customFormat="1" spans="1:17">
      <c r="A73" s="1"/>
      <c r="B73" s="1"/>
      <c r="C73" s="1"/>
      <c r="D73" s="5"/>
      <c r="E73" s="1"/>
      <c r="F73" s="1"/>
      <c r="G73" s="1"/>
      <c r="H73" s="1"/>
      <c r="I73" s="1"/>
      <c r="J73" s="1"/>
      <c r="K73" s="1"/>
      <c r="L73" s="1"/>
      <c r="M73" s="1"/>
      <c r="N73" s="1"/>
      <c r="O73" s="1"/>
      <c r="P73" s="1"/>
      <c r="Q73" s="1"/>
    </row>
    <row r="74" customFormat="1" spans="1:17">
      <c r="A74" s="1"/>
      <c r="B74" s="1"/>
      <c r="C74" s="1"/>
      <c r="D74" s="5"/>
      <c r="E74" s="1"/>
      <c r="F74" s="1"/>
      <c r="G74" s="1"/>
      <c r="H74" s="1"/>
      <c r="I74" s="1"/>
      <c r="J74" s="1"/>
      <c r="K74" s="1"/>
      <c r="L74" s="1"/>
      <c r="M74" s="1"/>
      <c r="N74" s="1"/>
      <c r="O74" s="1"/>
      <c r="P74" s="1"/>
      <c r="Q74" s="1"/>
    </row>
    <row r="75" customFormat="1" spans="1:17">
      <c r="A75" s="1"/>
      <c r="B75" s="1"/>
      <c r="C75" s="1"/>
      <c r="D75" s="5"/>
      <c r="E75" s="1"/>
      <c r="F75" s="1"/>
      <c r="G75" s="1"/>
      <c r="H75" s="1"/>
      <c r="I75" s="1"/>
      <c r="J75" s="1"/>
      <c r="K75" s="1"/>
      <c r="L75" s="1"/>
      <c r="M75" s="1"/>
      <c r="N75" s="1"/>
      <c r="O75" s="1"/>
      <c r="P75" s="1"/>
      <c r="Q75" s="1"/>
    </row>
    <row r="76" customFormat="1" spans="1:17">
      <c r="A76" s="1"/>
      <c r="B76" s="1"/>
      <c r="C76" s="1"/>
      <c r="D76" s="5"/>
      <c r="E76" s="1"/>
      <c r="F76" s="1"/>
      <c r="G76" s="1"/>
      <c r="H76" s="1"/>
      <c r="I76" s="1"/>
      <c r="J76" s="1"/>
      <c r="K76" s="1"/>
      <c r="L76" s="1"/>
      <c r="M76" s="1"/>
      <c r="N76" s="1"/>
      <c r="O76" s="1"/>
      <c r="P76" s="1"/>
      <c r="Q76" s="1"/>
    </row>
    <row r="77" customFormat="1" spans="1:17">
      <c r="A77" s="1"/>
      <c r="B77" s="1"/>
      <c r="C77" s="1"/>
      <c r="D77" s="5"/>
      <c r="E77" s="1"/>
      <c r="F77" s="1"/>
      <c r="G77" s="1"/>
      <c r="H77" s="1"/>
      <c r="I77" s="1"/>
      <c r="J77" s="1"/>
      <c r="K77" s="1"/>
      <c r="L77" s="1"/>
      <c r="M77" s="1"/>
      <c r="N77" s="1"/>
      <c r="O77" s="1"/>
      <c r="P77" s="1"/>
      <c r="Q77" s="1"/>
    </row>
    <row r="78" customFormat="1" spans="1:17">
      <c r="A78" s="1"/>
      <c r="B78" s="1"/>
      <c r="C78" s="1"/>
      <c r="D78" s="5"/>
      <c r="E78" s="1"/>
      <c r="F78" s="1"/>
      <c r="G78" s="1"/>
      <c r="H78" s="1"/>
      <c r="I78" s="1"/>
      <c r="J78" s="1"/>
      <c r="K78" s="1"/>
      <c r="L78" s="1"/>
      <c r="M78" s="1"/>
      <c r="N78" s="1"/>
      <c r="O78" s="1"/>
      <c r="P78" s="1"/>
      <c r="Q78" s="1"/>
    </row>
    <row r="79" customFormat="1" spans="1:17">
      <c r="A79" s="1"/>
      <c r="B79" s="1"/>
      <c r="C79" s="1"/>
      <c r="D79" s="5"/>
      <c r="E79" s="1"/>
      <c r="F79" s="1"/>
      <c r="G79" s="1"/>
      <c r="H79" s="1"/>
      <c r="I79" s="1"/>
      <c r="J79" s="1"/>
      <c r="K79" s="1"/>
      <c r="L79" s="1"/>
      <c r="M79" s="1"/>
      <c r="N79" s="1"/>
      <c r="O79" s="1"/>
      <c r="P79" s="1"/>
      <c r="Q79" s="1"/>
    </row>
    <row r="80" customFormat="1" spans="1:17">
      <c r="A80" s="1"/>
      <c r="B80" s="1"/>
      <c r="C80" s="1"/>
      <c r="D80" s="5"/>
      <c r="E80" s="1"/>
      <c r="F80" s="1"/>
      <c r="G80" s="1"/>
      <c r="H80" s="1"/>
      <c r="I80" s="1"/>
      <c r="J80" s="1"/>
      <c r="K80" s="1"/>
      <c r="L80" s="1"/>
      <c r="M80" s="1"/>
      <c r="N80" s="1"/>
      <c r="O80" s="1"/>
      <c r="P80" s="1"/>
      <c r="Q80" s="1"/>
    </row>
    <row r="81" customFormat="1" spans="1:17">
      <c r="A81" s="1"/>
      <c r="B81" s="1"/>
      <c r="C81" s="1"/>
      <c r="D81" s="5"/>
      <c r="E81" s="1"/>
      <c r="F81" s="1"/>
      <c r="G81" s="1"/>
      <c r="H81" s="1"/>
      <c r="I81" s="1"/>
      <c r="J81" s="1"/>
      <c r="K81" s="1"/>
      <c r="L81" s="1"/>
      <c r="M81" s="1"/>
      <c r="N81" s="1"/>
      <c r="O81" s="1"/>
      <c r="P81" s="1"/>
      <c r="Q81" s="1"/>
    </row>
    <row r="82" customFormat="1" spans="1:17">
      <c r="A82" s="1"/>
      <c r="B82" s="1"/>
      <c r="C82" s="1"/>
      <c r="D82" s="5"/>
      <c r="E82" s="1"/>
      <c r="F82" s="1"/>
      <c r="G82" s="1"/>
      <c r="H82" s="1"/>
      <c r="I82" s="1"/>
      <c r="J82" s="1"/>
      <c r="K82" s="1"/>
      <c r="L82" s="1"/>
      <c r="M82" s="1"/>
      <c r="N82" s="1"/>
      <c r="O82" s="1"/>
      <c r="P82" s="1"/>
      <c r="Q82" s="1"/>
    </row>
  </sheetData>
  <mergeCells count="17">
    <mergeCell ref="A1:Q1"/>
    <mergeCell ref="I2:M2"/>
    <mergeCell ref="J3:M3"/>
    <mergeCell ref="A5:F5"/>
    <mergeCell ref="A2:A4"/>
    <mergeCell ref="B2:B4"/>
    <mergeCell ref="C2:C4"/>
    <mergeCell ref="D2:D4"/>
    <mergeCell ref="E2:E4"/>
    <mergeCell ref="F2:F4"/>
    <mergeCell ref="G2:G4"/>
    <mergeCell ref="H2:H4"/>
    <mergeCell ref="I3:I4"/>
    <mergeCell ref="N2:N4"/>
    <mergeCell ref="O2:O4"/>
    <mergeCell ref="P2:P4"/>
    <mergeCell ref="Q2:Q4"/>
  </mergeCells>
  <pageMargins left="0.75" right="0.75" top="1" bottom="1" header="0.5" footer="0.5"/>
  <pageSetup paperSize="8" scale="44" fitToHeight="0" orientation="landscape"/>
  <headerFooter/>
  <colBreaks count="1" manualBreakCount="1">
    <brk id="17"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zoomScale="40" zoomScaleNormal="40" workbookViewId="0">
      <selection activeCell="A6" sqref="A6:B6"/>
    </sheetView>
  </sheetViews>
  <sheetFormatPr defaultColWidth="7" defaultRowHeight="13.5"/>
  <cols>
    <col min="1" max="1" width="4.13333333333333" style="1" customWidth="1"/>
    <col min="2" max="2" width="8.63333333333333" style="1" customWidth="1"/>
    <col min="3" max="3" width="33.3333333333333" style="1" customWidth="1"/>
    <col min="4" max="4" width="12.325" style="5" customWidth="1"/>
    <col min="5" max="5" width="7.63333333333333" style="1" customWidth="1"/>
    <col min="6" max="6" width="5.63333333333333" style="1" customWidth="1"/>
    <col min="7" max="7" width="11.6" style="1" customWidth="1"/>
    <col min="8" max="8" width="55.3166666666667" style="1" customWidth="1"/>
    <col min="9" max="11" width="10.1333333333333" style="1" customWidth="1"/>
    <col min="12" max="12" width="7.63333333333333" style="1" customWidth="1"/>
    <col min="13" max="13" width="8.63333333333333" style="1" customWidth="1"/>
    <col min="14" max="14" width="227.808333333333" style="1" customWidth="1"/>
    <col min="15" max="15" width="10.6333333333333" style="1" customWidth="1"/>
    <col min="16" max="16" width="9.58333333333333" style="1" customWidth="1"/>
    <col min="17" max="17" width="8.63333333333333" style="1" customWidth="1"/>
    <col min="18" max="16384" width="7" style="1"/>
  </cols>
  <sheetData>
    <row r="1" s="1" customFormat="1" ht="73" customHeight="1" spans="1:17">
      <c r="A1" s="6" t="s">
        <v>463</v>
      </c>
      <c r="B1" s="6"/>
      <c r="C1" s="6"/>
      <c r="D1" s="6"/>
      <c r="E1" s="6"/>
      <c r="F1" s="6"/>
      <c r="G1" s="6"/>
      <c r="H1" s="6"/>
      <c r="I1" s="6"/>
      <c r="J1" s="6"/>
      <c r="K1" s="6"/>
      <c r="L1" s="6"/>
      <c r="M1" s="6"/>
      <c r="N1" s="6"/>
      <c r="O1" s="6"/>
      <c r="P1" s="6"/>
      <c r="Q1" s="6"/>
    </row>
    <row r="2" s="2" customFormat="1" ht="25" customHeight="1" spans="1:17">
      <c r="A2" s="7" t="s">
        <v>1</v>
      </c>
      <c r="B2" s="7" t="s">
        <v>2</v>
      </c>
      <c r="C2" s="7" t="s">
        <v>3</v>
      </c>
      <c r="D2" s="7" t="s">
        <v>4</v>
      </c>
      <c r="E2" s="7" t="s">
        <v>5</v>
      </c>
      <c r="F2" s="7" t="s">
        <v>6</v>
      </c>
      <c r="G2" s="7" t="s">
        <v>7</v>
      </c>
      <c r="H2" s="7" t="s">
        <v>8</v>
      </c>
      <c r="I2" s="17" t="s">
        <v>12</v>
      </c>
      <c r="J2" s="18"/>
      <c r="K2" s="18"/>
      <c r="L2" s="18"/>
      <c r="M2" s="19"/>
      <c r="N2" s="20" t="s">
        <v>464</v>
      </c>
      <c r="O2" s="7" t="s">
        <v>14</v>
      </c>
      <c r="P2" s="7" t="s">
        <v>15</v>
      </c>
      <c r="Q2" s="7" t="s">
        <v>17</v>
      </c>
    </row>
    <row r="3" s="2" customFormat="1" ht="25" customHeight="1" spans="1:17">
      <c r="A3" s="7"/>
      <c r="B3" s="7"/>
      <c r="C3" s="7"/>
      <c r="D3" s="7"/>
      <c r="E3" s="7"/>
      <c r="F3" s="7"/>
      <c r="G3" s="7"/>
      <c r="H3" s="7"/>
      <c r="I3" s="7" t="s">
        <v>11</v>
      </c>
      <c r="J3" s="17" t="s">
        <v>19</v>
      </c>
      <c r="K3" s="18"/>
      <c r="L3" s="18"/>
      <c r="M3" s="19"/>
      <c r="N3" s="21"/>
      <c r="O3" s="7"/>
      <c r="P3" s="7"/>
      <c r="Q3" s="7"/>
    </row>
    <row r="4" s="2" customFormat="1" ht="62" customHeight="1" spans="1:17">
      <c r="A4" s="7"/>
      <c r="B4" s="7"/>
      <c r="C4" s="7"/>
      <c r="D4" s="7"/>
      <c r="E4" s="7"/>
      <c r="F4" s="7"/>
      <c r="G4" s="7"/>
      <c r="H4" s="7"/>
      <c r="I4" s="7"/>
      <c r="J4" s="7" t="s">
        <v>18</v>
      </c>
      <c r="K4" s="7" t="s">
        <v>23</v>
      </c>
      <c r="L4" s="7" t="s">
        <v>24</v>
      </c>
      <c r="M4" s="7" t="s">
        <v>25</v>
      </c>
      <c r="N4" s="22"/>
      <c r="O4" s="7"/>
      <c r="P4" s="7"/>
      <c r="Q4" s="7"/>
    </row>
    <row r="5" s="3" customFormat="1" ht="42" customHeight="1" spans="1:17">
      <c r="A5" s="8" t="s">
        <v>11</v>
      </c>
      <c r="B5" s="9"/>
      <c r="C5" s="9"/>
      <c r="D5" s="9"/>
      <c r="E5" s="9"/>
      <c r="F5" s="9"/>
      <c r="G5" s="9"/>
      <c r="H5" s="10"/>
      <c r="I5" s="23">
        <v>105994.8866</v>
      </c>
      <c r="J5" s="23">
        <v>105994.8866</v>
      </c>
      <c r="K5" s="23">
        <v>100523.8866</v>
      </c>
      <c r="L5" s="23">
        <v>3797</v>
      </c>
      <c r="M5" s="23">
        <v>1674</v>
      </c>
      <c r="N5" s="23"/>
      <c r="O5" s="24"/>
      <c r="P5" s="24"/>
      <c r="Q5" s="28"/>
    </row>
    <row r="6" s="50" customFormat="1" ht="38" customHeight="1" spans="1:17">
      <c r="A6" s="51" t="s">
        <v>29</v>
      </c>
      <c r="B6" s="51"/>
      <c r="C6" s="52" t="s">
        <v>30</v>
      </c>
      <c r="D6" s="52"/>
      <c r="E6" s="52"/>
      <c r="F6" s="52"/>
      <c r="G6" s="52"/>
      <c r="H6" s="53"/>
      <c r="I6" s="53">
        <v>55457.6066</v>
      </c>
      <c r="J6" s="53">
        <v>55457.6066</v>
      </c>
      <c r="K6" s="53">
        <v>55457.6066</v>
      </c>
      <c r="L6" s="53">
        <v>0</v>
      </c>
      <c r="M6" s="53">
        <v>0</v>
      </c>
      <c r="N6" s="53"/>
      <c r="O6" s="53"/>
      <c r="P6" s="53"/>
      <c r="Q6" s="53"/>
    </row>
    <row r="7" s="36" customFormat="1" ht="299" customHeight="1" spans="1:17">
      <c r="A7" s="11">
        <v>1</v>
      </c>
      <c r="B7" s="12" t="s">
        <v>66</v>
      </c>
      <c r="C7" s="12" t="s">
        <v>85</v>
      </c>
      <c r="D7" s="12" t="s">
        <v>30</v>
      </c>
      <c r="E7" s="37" t="s">
        <v>68</v>
      </c>
      <c r="F7" s="37" t="s">
        <v>54</v>
      </c>
      <c r="G7" s="37" t="s">
        <v>261</v>
      </c>
      <c r="H7" s="38" t="s">
        <v>485</v>
      </c>
      <c r="I7" s="11">
        <v>380</v>
      </c>
      <c r="J7" s="11">
        <v>380</v>
      </c>
      <c r="K7" s="11">
        <v>380</v>
      </c>
      <c r="L7" s="11"/>
      <c r="M7" s="37"/>
      <c r="N7" s="26" t="s">
        <v>486</v>
      </c>
      <c r="O7" s="12" t="s">
        <v>89</v>
      </c>
      <c r="P7" s="12" t="s">
        <v>90</v>
      </c>
      <c r="Q7" s="37"/>
    </row>
    <row r="8" s="29" customFormat="1" ht="240" customHeight="1" spans="1:17">
      <c r="A8" s="11">
        <v>2</v>
      </c>
      <c r="B8" s="12" t="s">
        <v>487</v>
      </c>
      <c r="C8" s="12" t="s">
        <v>488</v>
      </c>
      <c r="D8" s="12" t="s">
        <v>30</v>
      </c>
      <c r="E8" s="30" t="s">
        <v>489</v>
      </c>
      <c r="F8" s="11" t="s">
        <v>54</v>
      </c>
      <c r="G8" s="13" t="s">
        <v>261</v>
      </c>
      <c r="H8" s="31" t="s">
        <v>490</v>
      </c>
      <c r="I8" s="11">
        <v>230</v>
      </c>
      <c r="J8" s="11">
        <v>230</v>
      </c>
      <c r="K8" s="15">
        <v>230</v>
      </c>
      <c r="L8" s="11"/>
      <c r="M8" s="11"/>
      <c r="N8" s="54" t="s">
        <v>491</v>
      </c>
      <c r="O8" s="12" t="s">
        <v>89</v>
      </c>
      <c r="P8" s="12" t="s">
        <v>90</v>
      </c>
      <c r="Q8" s="35"/>
    </row>
    <row r="9" s="29" customFormat="1" ht="94" customHeight="1" spans="1:17">
      <c r="A9" s="11">
        <v>3</v>
      </c>
      <c r="B9" s="12" t="s">
        <v>119</v>
      </c>
      <c r="C9" s="43" t="s">
        <v>370</v>
      </c>
      <c r="D9" s="12" t="s">
        <v>244</v>
      </c>
      <c r="E9" s="30" t="s">
        <v>356</v>
      </c>
      <c r="F9" s="11" t="s">
        <v>54</v>
      </c>
      <c r="G9" s="30" t="s">
        <v>371</v>
      </c>
      <c r="H9" s="44" t="s">
        <v>372</v>
      </c>
      <c r="I9" s="11">
        <v>400</v>
      </c>
      <c r="J9" s="11">
        <v>400</v>
      </c>
      <c r="K9" s="15">
        <v>400</v>
      </c>
      <c r="L9" s="11"/>
      <c r="M9" s="11"/>
      <c r="N9" s="33" t="s">
        <v>492</v>
      </c>
      <c r="O9" s="43" t="s">
        <v>89</v>
      </c>
      <c r="P9" s="25" t="s">
        <v>90</v>
      </c>
      <c r="Q9" s="35"/>
    </row>
    <row r="10" s="4" customFormat="1" ht="118" customHeight="1" spans="1:17">
      <c r="A10" s="11">
        <v>4</v>
      </c>
      <c r="B10" s="12" t="s">
        <v>493</v>
      </c>
      <c r="C10" s="15" t="s">
        <v>260</v>
      </c>
      <c r="D10" s="12" t="s">
        <v>244</v>
      </c>
      <c r="E10" s="15" t="s">
        <v>245</v>
      </c>
      <c r="F10" s="11" t="s">
        <v>54</v>
      </c>
      <c r="G10" s="15" t="s">
        <v>261</v>
      </c>
      <c r="H10" s="16" t="s">
        <v>494</v>
      </c>
      <c r="I10" s="11">
        <v>427.6</v>
      </c>
      <c r="J10" s="11">
        <v>427.6</v>
      </c>
      <c r="K10" s="15">
        <v>427.6</v>
      </c>
      <c r="L10" s="25"/>
      <c r="M10" s="25"/>
      <c r="N10" s="27" t="s">
        <v>495</v>
      </c>
      <c r="O10" s="43" t="s">
        <v>89</v>
      </c>
      <c r="P10" s="25" t="s">
        <v>90</v>
      </c>
      <c r="Q10" s="25"/>
    </row>
    <row r="11" s="4" customFormat="1" ht="88" customHeight="1" spans="1:17">
      <c r="A11" s="11">
        <v>5</v>
      </c>
      <c r="B11" s="12" t="s">
        <v>496</v>
      </c>
      <c r="C11" s="15" t="s">
        <v>497</v>
      </c>
      <c r="D11" s="12" t="s">
        <v>244</v>
      </c>
      <c r="E11" s="15" t="s">
        <v>498</v>
      </c>
      <c r="F11" s="11" t="s">
        <v>54</v>
      </c>
      <c r="G11" s="15" t="s">
        <v>261</v>
      </c>
      <c r="H11" s="16" t="s">
        <v>499</v>
      </c>
      <c r="I11" s="11">
        <v>499</v>
      </c>
      <c r="J11" s="11">
        <v>499</v>
      </c>
      <c r="K11" s="15">
        <v>499</v>
      </c>
      <c r="L11" s="25"/>
      <c r="M11" s="25"/>
      <c r="N11" s="27" t="s">
        <v>500</v>
      </c>
      <c r="O11" s="15" t="s">
        <v>89</v>
      </c>
      <c r="P11" s="15" t="s">
        <v>90</v>
      </c>
      <c r="Q11" s="25"/>
    </row>
  </sheetData>
  <mergeCells count="19">
    <mergeCell ref="A1:Q1"/>
    <mergeCell ref="I2:M2"/>
    <mergeCell ref="J3:M3"/>
    <mergeCell ref="A5:F5"/>
    <mergeCell ref="A6:B6"/>
    <mergeCell ref="C6:G6"/>
    <mergeCell ref="A2:A4"/>
    <mergeCell ref="B2:B4"/>
    <mergeCell ref="C2:C4"/>
    <mergeCell ref="D2:D4"/>
    <mergeCell ref="E2:E4"/>
    <mergeCell ref="F2:F4"/>
    <mergeCell ref="G2:G4"/>
    <mergeCell ref="H2:H4"/>
    <mergeCell ref="I3:I4"/>
    <mergeCell ref="N2:N4"/>
    <mergeCell ref="O2:O4"/>
    <mergeCell ref="P2:P4"/>
    <mergeCell ref="Q2:Q4"/>
  </mergeCells>
  <pageMargins left="0.75" right="0.75" top="1" bottom="1" header="0.5" footer="0.5"/>
  <pageSetup paperSize="8" scale="44"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zoomScale="40" zoomScaleNormal="40" workbookViewId="0">
      <selection activeCell="A6" sqref="A6:B6"/>
    </sheetView>
  </sheetViews>
  <sheetFormatPr defaultColWidth="7" defaultRowHeight="13.5"/>
  <cols>
    <col min="1" max="1" width="4.13333333333333" style="1" customWidth="1"/>
    <col min="2" max="2" width="8.63333333333333" style="1" customWidth="1"/>
    <col min="3" max="3" width="33.3333333333333" style="1" customWidth="1"/>
    <col min="4" max="4" width="12.325" style="5" customWidth="1"/>
    <col min="5" max="5" width="7.63333333333333" style="1" customWidth="1"/>
    <col min="6" max="6" width="5.63333333333333" style="1" customWidth="1"/>
    <col min="7" max="7" width="11.6" style="1" customWidth="1"/>
    <col min="8" max="8" width="55.3166666666667" style="1" customWidth="1"/>
    <col min="9" max="11" width="10.1333333333333" style="1" customWidth="1"/>
    <col min="12" max="12" width="7.63333333333333" style="1" customWidth="1"/>
    <col min="13" max="13" width="8.63333333333333" style="1" customWidth="1"/>
    <col min="14" max="14" width="227.808333333333" style="1" customWidth="1"/>
    <col min="15" max="15" width="10.6333333333333" style="1" customWidth="1"/>
    <col min="16" max="16" width="9.58333333333333" style="1" customWidth="1"/>
    <col min="17" max="17" width="8.63333333333333" style="1" customWidth="1"/>
    <col min="18" max="16384" width="7" style="1"/>
  </cols>
  <sheetData>
    <row r="1" s="1" customFormat="1" ht="73" customHeight="1" spans="1:17">
      <c r="A1" s="6" t="s">
        <v>463</v>
      </c>
      <c r="B1" s="6"/>
      <c r="C1" s="6"/>
      <c r="D1" s="6"/>
      <c r="E1" s="6"/>
      <c r="F1" s="6"/>
      <c r="G1" s="6"/>
      <c r="H1" s="6"/>
      <c r="I1" s="6"/>
      <c r="J1" s="6"/>
      <c r="K1" s="6"/>
      <c r="L1" s="6"/>
      <c r="M1" s="6"/>
      <c r="N1" s="6"/>
      <c r="O1" s="6"/>
      <c r="P1" s="6"/>
      <c r="Q1" s="6"/>
    </row>
    <row r="2" s="2" customFormat="1" ht="25" customHeight="1" spans="1:17">
      <c r="A2" s="7" t="s">
        <v>1</v>
      </c>
      <c r="B2" s="7" t="s">
        <v>2</v>
      </c>
      <c r="C2" s="7" t="s">
        <v>3</v>
      </c>
      <c r="D2" s="7" t="s">
        <v>4</v>
      </c>
      <c r="E2" s="7" t="s">
        <v>5</v>
      </c>
      <c r="F2" s="7" t="s">
        <v>6</v>
      </c>
      <c r="G2" s="7" t="s">
        <v>7</v>
      </c>
      <c r="H2" s="7" t="s">
        <v>8</v>
      </c>
      <c r="I2" s="17" t="s">
        <v>12</v>
      </c>
      <c r="J2" s="18"/>
      <c r="K2" s="18"/>
      <c r="L2" s="18"/>
      <c r="M2" s="19"/>
      <c r="N2" s="20" t="s">
        <v>464</v>
      </c>
      <c r="O2" s="7" t="s">
        <v>14</v>
      </c>
      <c r="P2" s="7" t="s">
        <v>15</v>
      </c>
      <c r="Q2" s="7" t="s">
        <v>17</v>
      </c>
    </row>
    <row r="3" s="2" customFormat="1" ht="25" customHeight="1" spans="1:17">
      <c r="A3" s="7"/>
      <c r="B3" s="7"/>
      <c r="C3" s="7"/>
      <c r="D3" s="7"/>
      <c r="E3" s="7"/>
      <c r="F3" s="7"/>
      <c r="G3" s="7"/>
      <c r="H3" s="7"/>
      <c r="I3" s="7" t="s">
        <v>11</v>
      </c>
      <c r="J3" s="17" t="s">
        <v>19</v>
      </c>
      <c r="K3" s="18"/>
      <c r="L3" s="18"/>
      <c r="M3" s="19"/>
      <c r="N3" s="21"/>
      <c r="O3" s="7"/>
      <c r="P3" s="7"/>
      <c r="Q3" s="7"/>
    </row>
    <row r="4" s="2" customFormat="1" ht="62" customHeight="1" spans="1:17">
      <c r="A4" s="7"/>
      <c r="B4" s="7"/>
      <c r="C4" s="7"/>
      <c r="D4" s="7"/>
      <c r="E4" s="7"/>
      <c r="F4" s="7"/>
      <c r="G4" s="7"/>
      <c r="H4" s="7"/>
      <c r="I4" s="7"/>
      <c r="J4" s="7" t="s">
        <v>18</v>
      </c>
      <c r="K4" s="7" t="s">
        <v>23</v>
      </c>
      <c r="L4" s="7" t="s">
        <v>24</v>
      </c>
      <c r="M4" s="7" t="s">
        <v>25</v>
      </c>
      <c r="N4" s="22"/>
      <c r="O4" s="7"/>
      <c r="P4" s="7"/>
      <c r="Q4" s="7"/>
    </row>
    <row r="5" s="3" customFormat="1" ht="42" customHeight="1" spans="1:17">
      <c r="A5" s="8" t="s">
        <v>11</v>
      </c>
      <c r="B5" s="9"/>
      <c r="C5" s="9"/>
      <c r="D5" s="9"/>
      <c r="E5" s="9"/>
      <c r="F5" s="9"/>
      <c r="G5" s="9"/>
      <c r="H5" s="10"/>
      <c r="I5" s="23">
        <v>105994.8866</v>
      </c>
      <c r="J5" s="23">
        <v>105994.8866</v>
      </c>
      <c r="K5" s="23">
        <v>100523.8866</v>
      </c>
      <c r="L5" s="23">
        <v>3797</v>
      </c>
      <c r="M5" s="23">
        <v>1674</v>
      </c>
      <c r="N5" s="23"/>
      <c r="O5" s="24"/>
      <c r="P5" s="24"/>
      <c r="Q5" s="28"/>
    </row>
    <row r="6" s="48" customFormat="1" ht="71.25" spans="1:17">
      <c r="A6" s="11">
        <v>1</v>
      </c>
      <c r="B6" s="12" t="s">
        <v>501</v>
      </c>
      <c r="C6" s="43" t="s">
        <v>375</v>
      </c>
      <c r="D6" s="12"/>
      <c r="E6" s="30"/>
      <c r="F6" s="11"/>
      <c r="G6" s="30" t="s">
        <v>376</v>
      </c>
      <c r="H6" s="44" t="s">
        <v>502</v>
      </c>
      <c r="I6" s="11">
        <v>410.35</v>
      </c>
      <c r="J6" s="11">
        <v>410.35</v>
      </c>
      <c r="K6" s="15">
        <v>410.35</v>
      </c>
      <c r="L6" s="11"/>
      <c r="M6" s="11"/>
      <c r="N6" s="33" t="s">
        <v>503</v>
      </c>
      <c r="O6" s="12" t="s">
        <v>209</v>
      </c>
      <c r="P6" s="12" t="s">
        <v>210</v>
      </c>
      <c r="Q6" s="35"/>
    </row>
    <row r="7" s="4" customFormat="1" ht="85.5" spans="1:17">
      <c r="A7" s="11">
        <v>2</v>
      </c>
      <c r="B7" s="12" t="s">
        <v>234</v>
      </c>
      <c r="C7" s="15" t="s">
        <v>504</v>
      </c>
      <c r="D7" s="12" t="s">
        <v>244</v>
      </c>
      <c r="E7" s="15" t="s">
        <v>245</v>
      </c>
      <c r="F7" s="11" t="s">
        <v>54</v>
      </c>
      <c r="G7" s="15" t="s">
        <v>505</v>
      </c>
      <c r="H7" s="16" t="s">
        <v>506</v>
      </c>
      <c r="I7" s="11">
        <v>1050</v>
      </c>
      <c r="J7" s="11">
        <v>1050</v>
      </c>
      <c r="K7" s="15">
        <v>1050</v>
      </c>
      <c r="L7" s="25"/>
      <c r="M7" s="25"/>
      <c r="N7" s="27" t="s">
        <v>507</v>
      </c>
      <c r="O7" s="12" t="s">
        <v>209</v>
      </c>
      <c r="P7" s="12" t="s">
        <v>210</v>
      </c>
      <c r="Q7" s="25"/>
    </row>
    <row r="8" s="4" customFormat="1" ht="156.75" spans="1:17">
      <c r="A8" s="11">
        <v>3</v>
      </c>
      <c r="B8" s="12" t="s">
        <v>285</v>
      </c>
      <c r="C8" s="15" t="s">
        <v>411</v>
      </c>
      <c r="D8" s="12" t="s">
        <v>244</v>
      </c>
      <c r="E8" s="15"/>
      <c r="F8" s="11" t="s">
        <v>54</v>
      </c>
      <c r="G8" s="15" t="s">
        <v>413</v>
      </c>
      <c r="H8" s="16" t="s">
        <v>508</v>
      </c>
      <c r="I8" s="11">
        <v>278.64</v>
      </c>
      <c r="J8" s="11">
        <v>278.64</v>
      </c>
      <c r="K8" s="15">
        <v>278.64</v>
      </c>
      <c r="L8" s="25"/>
      <c r="M8" s="25"/>
      <c r="N8" s="27" t="s">
        <v>509</v>
      </c>
      <c r="O8" s="15" t="s">
        <v>510</v>
      </c>
      <c r="P8" s="15" t="s">
        <v>511</v>
      </c>
      <c r="Q8" s="25"/>
    </row>
    <row r="9" s="4" customFormat="1" ht="42.75" spans="1:17">
      <c r="A9" s="11">
        <v>4</v>
      </c>
      <c r="B9" s="12" t="s">
        <v>512</v>
      </c>
      <c r="C9" s="13" t="s">
        <v>457</v>
      </c>
      <c r="D9" s="13" t="s">
        <v>513</v>
      </c>
      <c r="E9" s="13" t="s">
        <v>458</v>
      </c>
      <c r="F9" s="13" t="s">
        <v>54</v>
      </c>
      <c r="G9" s="12" t="s">
        <v>164</v>
      </c>
      <c r="H9" s="31" t="s">
        <v>514</v>
      </c>
      <c r="I9" s="11">
        <v>42</v>
      </c>
      <c r="J9" s="11">
        <v>42</v>
      </c>
      <c r="K9" s="34"/>
      <c r="L9" s="25"/>
      <c r="M9" s="25">
        <v>42</v>
      </c>
      <c r="N9" s="49" t="s">
        <v>515</v>
      </c>
      <c r="O9" s="12" t="s">
        <v>460</v>
      </c>
      <c r="P9" s="12" t="s">
        <v>461</v>
      </c>
      <c r="Q9" s="25"/>
    </row>
  </sheetData>
  <mergeCells count="17">
    <mergeCell ref="A1:Q1"/>
    <mergeCell ref="I2:M2"/>
    <mergeCell ref="J3:M3"/>
    <mergeCell ref="A5:F5"/>
    <mergeCell ref="A2:A4"/>
    <mergeCell ref="B2:B4"/>
    <mergeCell ref="C2:C4"/>
    <mergeCell ref="D2:D4"/>
    <mergeCell ref="E2:E4"/>
    <mergeCell ref="F2:F4"/>
    <mergeCell ref="G2:G4"/>
    <mergeCell ref="H2:H4"/>
    <mergeCell ref="I3:I4"/>
    <mergeCell ref="N2:N4"/>
    <mergeCell ref="O2:O4"/>
    <mergeCell ref="P2:P4"/>
    <mergeCell ref="Q2:Q4"/>
  </mergeCells>
  <pageMargins left="0.75" right="0.75" top="1" bottom="1" header="0.5" footer="0.5"/>
  <pageSetup paperSize="8" scale="44"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zoomScale="25" zoomScaleNormal="25" workbookViewId="0">
      <selection activeCell="A6" sqref="A6:B6"/>
    </sheetView>
  </sheetViews>
  <sheetFormatPr defaultColWidth="7" defaultRowHeight="13.5"/>
  <cols>
    <col min="1" max="1" width="4.13333333333333" style="1" customWidth="1"/>
    <col min="2" max="2" width="8.63333333333333" style="1" customWidth="1"/>
    <col min="3" max="3" width="33.3333333333333" style="1" customWidth="1"/>
    <col min="4" max="4" width="12.325" style="5" customWidth="1"/>
    <col min="5" max="5" width="7.63333333333333" style="1" customWidth="1"/>
    <col min="6" max="6" width="5.63333333333333" style="1" customWidth="1"/>
    <col min="7" max="7" width="11.6" style="1" customWidth="1"/>
    <col min="8" max="8" width="55.3166666666667" style="1" customWidth="1"/>
    <col min="9" max="11" width="10.1333333333333" style="1" customWidth="1"/>
    <col min="12" max="12" width="7.63333333333333" style="1" customWidth="1"/>
    <col min="13" max="13" width="8.63333333333333" style="1" customWidth="1"/>
    <col min="14" max="14" width="227.808333333333" style="1" customWidth="1"/>
    <col min="15" max="15" width="10.6333333333333" style="1" customWidth="1"/>
    <col min="16" max="16" width="9.58333333333333" style="1" customWidth="1"/>
    <col min="17" max="17" width="8.63333333333333" style="1" customWidth="1"/>
    <col min="18" max="16384" width="7" style="1"/>
  </cols>
  <sheetData>
    <row r="1" s="1" customFormat="1" ht="73" customHeight="1" spans="1:17">
      <c r="A1" s="6" t="s">
        <v>463</v>
      </c>
      <c r="B1" s="6"/>
      <c r="C1" s="6"/>
      <c r="D1" s="6"/>
      <c r="E1" s="6"/>
      <c r="F1" s="6"/>
      <c r="G1" s="6"/>
      <c r="H1" s="6"/>
      <c r="I1" s="6"/>
      <c r="J1" s="6"/>
      <c r="K1" s="6"/>
      <c r="L1" s="6"/>
      <c r="M1" s="6"/>
      <c r="N1" s="6"/>
      <c r="O1" s="6"/>
      <c r="P1" s="6"/>
      <c r="Q1" s="6"/>
    </row>
    <row r="2" s="2" customFormat="1" ht="25" customHeight="1" spans="1:17">
      <c r="A2" s="7" t="s">
        <v>1</v>
      </c>
      <c r="B2" s="7" t="s">
        <v>2</v>
      </c>
      <c r="C2" s="7" t="s">
        <v>3</v>
      </c>
      <c r="D2" s="7" t="s">
        <v>4</v>
      </c>
      <c r="E2" s="7" t="s">
        <v>5</v>
      </c>
      <c r="F2" s="7" t="s">
        <v>6</v>
      </c>
      <c r="G2" s="7" t="s">
        <v>7</v>
      </c>
      <c r="H2" s="7" t="s">
        <v>8</v>
      </c>
      <c r="I2" s="17" t="s">
        <v>12</v>
      </c>
      <c r="J2" s="18"/>
      <c r="K2" s="18"/>
      <c r="L2" s="18"/>
      <c r="M2" s="19"/>
      <c r="N2" s="20" t="s">
        <v>464</v>
      </c>
      <c r="O2" s="7" t="s">
        <v>14</v>
      </c>
      <c r="P2" s="7" t="s">
        <v>15</v>
      </c>
      <c r="Q2" s="7" t="s">
        <v>17</v>
      </c>
    </row>
    <row r="3" s="2" customFormat="1" ht="25" customHeight="1" spans="1:17">
      <c r="A3" s="7"/>
      <c r="B3" s="7"/>
      <c r="C3" s="7"/>
      <c r="D3" s="7"/>
      <c r="E3" s="7"/>
      <c r="F3" s="7"/>
      <c r="G3" s="7"/>
      <c r="H3" s="7"/>
      <c r="I3" s="7" t="s">
        <v>11</v>
      </c>
      <c r="J3" s="17" t="s">
        <v>19</v>
      </c>
      <c r="K3" s="18"/>
      <c r="L3" s="18"/>
      <c r="M3" s="19"/>
      <c r="N3" s="21"/>
      <c r="O3" s="7"/>
      <c r="P3" s="7"/>
      <c r="Q3" s="7"/>
    </row>
    <row r="4" s="2" customFormat="1" ht="98" customHeight="1" spans="1:17">
      <c r="A4" s="7"/>
      <c r="B4" s="7"/>
      <c r="C4" s="7"/>
      <c r="D4" s="7"/>
      <c r="E4" s="7"/>
      <c r="F4" s="7"/>
      <c r="G4" s="7"/>
      <c r="H4" s="7"/>
      <c r="I4" s="7"/>
      <c r="J4" s="7" t="s">
        <v>18</v>
      </c>
      <c r="K4" s="7" t="s">
        <v>23</v>
      </c>
      <c r="L4" s="7" t="s">
        <v>24</v>
      </c>
      <c r="M4" s="7" t="s">
        <v>25</v>
      </c>
      <c r="N4" s="22"/>
      <c r="O4" s="7"/>
      <c r="P4" s="7"/>
      <c r="Q4" s="7"/>
    </row>
    <row r="5" s="3" customFormat="1" ht="42" customHeight="1" spans="1:17">
      <c r="A5" s="8" t="s">
        <v>11</v>
      </c>
      <c r="B5" s="9"/>
      <c r="C5" s="9"/>
      <c r="D5" s="9"/>
      <c r="E5" s="9"/>
      <c r="F5" s="9"/>
      <c r="G5" s="9"/>
      <c r="H5" s="10"/>
      <c r="I5" s="23">
        <f>SUM(I6:J8)</f>
        <v>4936.8</v>
      </c>
      <c r="J5" s="23">
        <f>SUM(J6:K8)</f>
        <v>4936.8</v>
      </c>
      <c r="K5" s="23">
        <f>SUM(K6:L8)</f>
        <v>2468.4</v>
      </c>
      <c r="L5" s="23">
        <f>SUM(L6:M8)</f>
        <v>0</v>
      </c>
      <c r="M5" s="23">
        <f>SUM(M6:N8)</f>
        <v>0</v>
      </c>
      <c r="N5" s="23"/>
      <c r="O5" s="24"/>
      <c r="P5" s="24"/>
      <c r="Q5" s="28"/>
    </row>
    <row r="6" s="5" customFormat="1" ht="281" customHeight="1" spans="1:17">
      <c r="A6" s="11">
        <v>1</v>
      </c>
      <c r="B6" s="12" t="s">
        <v>516</v>
      </c>
      <c r="C6" s="37" t="s">
        <v>517</v>
      </c>
      <c r="D6" s="37" t="s">
        <v>244</v>
      </c>
      <c r="E6" s="37" t="s">
        <v>44</v>
      </c>
      <c r="F6" s="37" t="s">
        <v>54</v>
      </c>
      <c r="G6" s="37" t="s">
        <v>280</v>
      </c>
      <c r="H6" s="38" t="s">
        <v>518</v>
      </c>
      <c r="I6" s="11">
        <v>1200</v>
      </c>
      <c r="J6" s="11">
        <v>1200</v>
      </c>
      <c r="K6" s="37">
        <v>1200</v>
      </c>
      <c r="L6" s="37"/>
      <c r="M6" s="37"/>
      <c r="N6" s="26" t="s">
        <v>519</v>
      </c>
      <c r="O6" s="37" t="s">
        <v>282</v>
      </c>
      <c r="P6" s="37" t="s">
        <v>283</v>
      </c>
      <c r="Q6" s="45"/>
    </row>
    <row r="7" s="4" customFormat="1" ht="118" customHeight="1" spans="1:17">
      <c r="A7" s="11">
        <v>2</v>
      </c>
      <c r="B7" s="12" t="s">
        <v>242</v>
      </c>
      <c r="C7" s="15" t="s">
        <v>520</v>
      </c>
      <c r="D7" s="12" t="s">
        <v>244</v>
      </c>
      <c r="E7" s="15" t="s">
        <v>245</v>
      </c>
      <c r="F7" s="11" t="s">
        <v>54</v>
      </c>
      <c r="G7" s="15" t="s">
        <v>280</v>
      </c>
      <c r="H7" s="16" t="s">
        <v>521</v>
      </c>
      <c r="I7" s="11">
        <v>768.4</v>
      </c>
      <c r="J7" s="11">
        <v>768.4</v>
      </c>
      <c r="K7" s="15">
        <v>768.4</v>
      </c>
      <c r="L7" s="25"/>
      <c r="M7" s="25"/>
      <c r="N7" s="27" t="s">
        <v>522</v>
      </c>
      <c r="O7" s="15" t="s">
        <v>282</v>
      </c>
      <c r="P7" s="15" t="s">
        <v>283</v>
      </c>
      <c r="Q7" s="25"/>
    </row>
    <row r="8" s="4" customFormat="1" ht="114" customHeight="1" spans="1:17">
      <c r="A8" s="11">
        <v>3</v>
      </c>
      <c r="B8" s="12" t="s">
        <v>273</v>
      </c>
      <c r="C8" s="15" t="s">
        <v>279</v>
      </c>
      <c r="D8" s="12" t="s">
        <v>244</v>
      </c>
      <c r="E8" s="15" t="s">
        <v>275</v>
      </c>
      <c r="F8" s="11" t="s">
        <v>54</v>
      </c>
      <c r="G8" s="15" t="s">
        <v>280</v>
      </c>
      <c r="H8" s="16" t="s">
        <v>281</v>
      </c>
      <c r="I8" s="11">
        <v>500</v>
      </c>
      <c r="J8" s="11">
        <v>500</v>
      </c>
      <c r="K8" s="15">
        <v>500</v>
      </c>
      <c r="L8" s="25"/>
      <c r="M8" s="25"/>
      <c r="N8" s="27" t="s">
        <v>523</v>
      </c>
      <c r="O8" s="15" t="s">
        <v>282</v>
      </c>
      <c r="P8" s="15" t="s">
        <v>283</v>
      </c>
      <c r="Q8" s="25"/>
    </row>
    <row r="9" customFormat="1" spans="1:17">
      <c r="A9" s="1"/>
      <c r="B9" s="1"/>
      <c r="C9" s="1"/>
      <c r="D9" s="5"/>
      <c r="E9" s="1"/>
      <c r="F9" s="1"/>
      <c r="G9" s="1"/>
      <c r="H9" s="1"/>
      <c r="I9" s="1"/>
      <c r="J9" s="1"/>
      <c r="K9" s="1"/>
      <c r="L9" s="1"/>
      <c r="M9" s="1"/>
      <c r="N9" s="1"/>
      <c r="O9" s="1"/>
      <c r="P9" s="1"/>
      <c r="Q9" s="1"/>
    </row>
    <row r="10" customFormat="1" spans="1:17">
      <c r="A10" s="1"/>
      <c r="B10" s="1"/>
      <c r="C10" s="1"/>
      <c r="D10" s="5"/>
      <c r="E10" s="1"/>
      <c r="F10" s="1"/>
      <c r="G10" s="1"/>
      <c r="H10" s="1"/>
      <c r="I10" s="1"/>
      <c r="J10" s="1"/>
      <c r="K10" s="1"/>
      <c r="L10" s="1"/>
      <c r="M10" s="1"/>
      <c r="N10" s="1"/>
      <c r="O10" s="1"/>
      <c r="P10" s="1"/>
      <c r="Q10" s="1"/>
    </row>
  </sheetData>
  <mergeCells count="17">
    <mergeCell ref="A1:Q1"/>
    <mergeCell ref="I2:M2"/>
    <mergeCell ref="J3:M3"/>
    <mergeCell ref="A5:F5"/>
    <mergeCell ref="A2:A4"/>
    <mergeCell ref="B2:B4"/>
    <mergeCell ref="C2:C4"/>
    <mergeCell ref="D2:D4"/>
    <mergeCell ref="E2:E4"/>
    <mergeCell ref="F2:F4"/>
    <mergeCell ref="G2:G4"/>
    <mergeCell ref="H2:H4"/>
    <mergeCell ref="I3:I4"/>
    <mergeCell ref="N2:N4"/>
    <mergeCell ref="O2:O4"/>
    <mergeCell ref="P2:P4"/>
    <mergeCell ref="Q2:Q4"/>
  </mergeCells>
  <pageMargins left="0.75" right="0.75" top="1" bottom="1" header="0.5" footer="0.5"/>
  <pageSetup paperSize="8" scale="44"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3"/>
  <sheetViews>
    <sheetView zoomScale="25" zoomScaleNormal="25" workbookViewId="0">
      <selection activeCell="A6" sqref="A6:B6"/>
    </sheetView>
  </sheetViews>
  <sheetFormatPr defaultColWidth="7" defaultRowHeight="13.5"/>
  <cols>
    <col min="1" max="1" width="4.13333333333333" style="1" customWidth="1"/>
    <col min="2" max="2" width="8.63333333333333" style="1" customWidth="1"/>
    <col min="3" max="3" width="33.3333333333333" style="1" customWidth="1"/>
    <col min="4" max="4" width="12.325" style="5" customWidth="1"/>
    <col min="5" max="5" width="7.63333333333333" style="1" hidden="1" customWidth="1"/>
    <col min="6" max="6" width="5.63333333333333" style="1" hidden="1" customWidth="1"/>
    <col min="7" max="7" width="11.6" style="1" hidden="1" customWidth="1"/>
    <col min="8" max="8" width="94.6666666666667" style="1" customWidth="1"/>
    <col min="9" max="11" width="10.1333333333333" style="1" customWidth="1"/>
    <col min="12" max="12" width="7.63333333333333" style="1" customWidth="1"/>
    <col min="13" max="13" width="8.63333333333333" style="1" customWidth="1"/>
    <col min="14" max="14" width="254.666666666667" style="1" customWidth="1"/>
    <col min="15" max="15" width="10.6333333333333" style="1" customWidth="1"/>
    <col min="16" max="16" width="9.58333333333333" style="1" customWidth="1"/>
    <col min="17" max="17" width="8.63333333333333" style="1" customWidth="1"/>
    <col min="18" max="16384" width="7" style="1"/>
  </cols>
  <sheetData>
    <row r="1" s="1" customFormat="1" ht="73" customHeight="1" spans="1:17">
      <c r="A1" s="6" t="s">
        <v>463</v>
      </c>
      <c r="B1" s="6"/>
      <c r="C1" s="6"/>
      <c r="D1" s="6"/>
      <c r="E1" s="6"/>
      <c r="F1" s="6"/>
      <c r="G1" s="6"/>
      <c r="H1" s="6"/>
      <c r="I1" s="6"/>
      <c r="J1" s="6"/>
      <c r="K1" s="6"/>
      <c r="L1" s="6"/>
      <c r="M1" s="6"/>
      <c r="N1" s="6"/>
      <c r="O1" s="6"/>
      <c r="P1" s="6"/>
      <c r="Q1" s="6"/>
    </row>
    <row r="2" s="2" customFormat="1" ht="25" customHeight="1" spans="1:17">
      <c r="A2" s="7" t="s">
        <v>1</v>
      </c>
      <c r="B2" s="7" t="s">
        <v>2</v>
      </c>
      <c r="C2" s="7" t="s">
        <v>3</v>
      </c>
      <c r="D2" s="7" t="s">
        <v>4</v>
      </c>
      <c r="E2" s="7" t="s">
        <v>5</v>
      </c>
      <c r="F2" s="7" t="s">
        <v>6</v>
      </c>
      <c r="G2" s="7" t="s">
        <v>7</v>
      </c>
      <c r="H2" s="7" t="s">
        <v>8</v>
      </c>
      <c r="I2" s="17" t="s">
        <v>12</v>
      </c>
      <c r="J2" s="18"/>
      <c r="K2" s="18"/>
      <c r="L2" s="18"/>
      <c r="M2" s="19"/>
      <c r="N2" s="20" t="s">
        <v>464</v>
      </c>
      <c r="O2" s="7" t="s">
        <v>14</v>
      </c>
      <c r="P2" s="7" t="s">
        <v>15</v>
      </c>
      <c r="Q2" s="7" t="s">
        <v>17</v>
      </c>
    </row>
    <row r="3" s="2" customFormat="1" ht="25" customHeight="1" spans="1:17">
      <c r="A3" s="7"/>
      <c r="B3" s="7"/>
      <c r="C3" s="7"/>
      <c r="D3" s="7"/>
      <c r="E3" s="7"/>
      <c r="F3" s="7"/>
      <c r="G3" s="7"/>
      <c r="H3" s="7"/>
      <c r="I3" s="7" t="s">
        <v>11</v>
      </c>
      <c r="J3" s="17" t="s">
        <v>19</v>
      </c>
      <c r="K3" s="18"/>
      <c r="L3" s="18"/>
      <c r="M3" s="19"/>
      <c r="N3" s="21"/>
      <c r="O3" s="7"/>
      <c r="P3" s="7"/>
      <c r="Q3" s="7"/>
    </row>
    <row r="4" s="2" customFormat="1" ht="62" customHeight="1" spans="1:17">
      <c r="A4" s="7"/>
      <c r="B4" s="7"/>
      <c r="C4" s="7"/>
      <c r="D4" s="7"/>
      <c r="E4" s="7"/>
      <c r="F4" s="7"/>
      <c r="G4" s="7"/>
      <c r="H4" s="7"/>
      <c r="I4" s="7"/>
      <c r="J4" s="7" t="s">
        <v>18</v>
      </c>
      <c r="K4" s="7" t="s">
        <v>23</v>
      </c>
      <c r="L4" s="7" t="s">
        <v>24</v>
      </c>
      <c r="M4" s="7" t="s">
        <v>25</v>
      </c>
      <c r="N4" s="22"/>
      <c r="O4" s="7"/>
      <c r="P4" s="7"/>
      <c r="Q4" s="7"/>
    </row>
    <row r="5" s="3" customFormat="1" ht="42" customHeight="1" spans="1:17">
      <c r="A5" s="8" t="s">
        <v>11</v>
      </c>
      <c r="B5" s="9"/>
      <c r="C5" s="9"/>
      <c r="D5" s="9"/>
      <c r="E5" s="9"/>
      <c r="F5" s="9"/>
      <c r="G5" s="9"/>
      <c r="H5" s="10"/>
      <c r="I5" s="23">
        <v>116968.8866</v>
      </c>
      <c r="J5" s="23">
        <v>116968.8866</v>
      </c>
      <c r="K5" s="23">
        <v>111497.8866</v>
      </c>
      <c r="L5" s="23">
        <v>3797</v>
      </c>
      <c r="M5" s="23">
        <v>1674</v>
      </c>
      <c r="N5" s="23"/>
      <c r="O5" s="24"/>
      <c r="P5" s="24"/>
      <c r="Q5" s="28"/>
    </row>
    <row r="6" s="36" customFormat="1" ht="409" customHeight="1" spans="1:17">
      <c r="A6" s="11">
        <v>1</v>
      </c>
      <c r="B6" s="12" t="s">
        <v>31</v>
      </c>
      <c r="C6" s="42" t="s">
        <v>524</v>
      </c>
      <c r="D6" s="42" t="s">
        <v>30</v>
      </c>
      <c r="E6" s="42" t="s">
        <v>44</v>
      </c>
      <c r="F6" s="42" t="s">
        <v>54</v>
      </c>
      <c r="G6" s="42" t="s">
        <v>525</v>
      </c>
      <c r="H6" s="38" t="s">
        <v>526</v>
      </c>
      <c r="I6" s="11">
        <v>3652.5</v>
      </c>
      <c r="J6" s="11">
        <v>3652.5</v>
      </c>
      <c r="K6" s="42">
        <v>3652.5</v>
      </c>
      <c r="L6" s="42"/>
      <c r="M6" s="42"/>
      <c r="N6" s="26" t="s">
        <v>527</v>
      </c>
      <c r="O6" s="42" t="s">
        <v>49</v>
      </c>
      <c r="P6" s="38" t="s">
        <v>50</v>
      </c>
      <c r="Q6" s="45"/>
    </row>
    <row r="7" s="5" customFormat="1" ht="273" customHeight="1" spans="1:17">
      <c r="A7" s="11">
        <v>2</v>
      </c>
      <c r="B7" s="12" t="s">
        <v>528</v>
      </c>
      <c r="C7" s="42" t="s">
        <v>43</v>
      </c>
      <c r="D7" s="38" t="s">
        <v>30</v>
      </c>
      <c r="E7" s="42" t="s">
        <v>44</v>
      </c>
      <c r="F7" s="38" t="s">
        <v>54</v>
      </c>
      <c r="G7" s="38" t="s">
        <v>45</v>
      </c>
      <c r="H7" s="38" t="s">
        <v>529</v>
      </c>
      <c r="I7" s="11">
        <v>780</v>
      </c>
      <c r="J7" s="11">
        <v>780</v>
      </c>
      <c r="K7" s="42">
        <v>780</v>
      </c>
      <c r="L7" s="38"/>
      <c r="M7" s="38"/>
      <c r="N7" s="26" t="s">
        <v>530</v>
      </c>
      <c r="O7" s="38" t="s">
        <v>49</v>
      </c>
      <c r="P7" s="38" t="s">
        <v>50</v>
      </c>
      <c r="Q7" s="46"/>
    </row>
    <row r="8" s="36" customFormat="1" ht="407" customHeight="1" spans="1:17">
      <c r="A8" s="11">
        <v>3</v>
      </c>
      <c r="B8" s="12" t="s">
        <v>531</v>
      </c>
      <c r="C8" s="12" t="s">
        <v>53</v>
      </c>
      <c r="D8" s="12" t="s">
        <v>30</v>
      </c>
      <c r="E8" s="42" t="s">
        <v>44</v>
      </c>
      <c r="F8" s="42" t="s">
        <v>54</v>
      </c>
      <c r="G8" s="42" t="s">
        <v>45</v>
      </c>
      <c r="H8" s="38" t="s">
        <v>532</v>
      </c>
      <c r="I8" s="11">
        <v>3000</v>
      </c>
      <c r="J8" s="11">
        <v>3000</v>
      </c>
      <c r="K8" s="11">
        <v>3000</v>
      </c>
      <c r="L8" s="11"/>
      <c r="M8" s="42"/>
      <c r="N8" s="26" t="s">
        <v>533</v>
      </c>
      <c r="O8" s="42" t="s">
        <v>49</v>
      </c>
      <c r="P8" s="42" t="s">
        <v>50</v>
      </c>
      <c r="Q8" s="42"/>
    </row>
    <row r="9" s="36" customFormat="1" ht="243" customHeight="1" spans="1:17">
      <c r="A9" s="11">
        <v>4</v>
      </c>
      <c r="B9" s="12" t="s">
        <v>42</v>
      </c>
      <c r="C9" s="12" t="s">
        <v>155</v>
      </c>
      <c r="D9" s="12" t="s">
        <v>30</v>
      </c>
      <c r="E9" s="42" t="s">
        <v>121</v>
      </c>
      <c r="F9" s="42" t="s">
        <v>54</v>
      </c>
      <c r="G9" s="42" t="s">
        <v>156</v>
      </c>
      <c r="H9" s="38" t="s">
        <v>534</v>
      </c>
      <c r="I9" s="11">
        <v>12500</v>
      </c>
      <c r="J9" s="11">
        <v>12500</v>
      </c>
      <c r="K9" s="11">
        <v>12500</v>
      </c>
      <c r="L9" s="11"/>
      <c r="M9" s="42"/>
      <c r="N9" s="26" t="s">
        <v>535</v>
      </c>
      <c r="O9" s="42" t="s">
        <v>49</v>
      </c>
      <c r="P9" s="42" t="s">
        <v>50</v>
      </c>
      <c r="Q9" s="42"/>
    </row>
    <row r="10" s="41" customFormat="1" ht="243" customHeight="1" spans="1:17">
      <c r="A10" s="11">
        <v>5</v>
      </c>
      <c r="B10" s="12" t="s">
        <v>52</v>
      </c>
      <c r="C10" s="12" t="s">
        <v>536</v>
      </c>
      <c r="D10" s="12"/>
      <c r="E10" s="42" t="s">
        <v>59</v>
      </c>
      <c r="F10" s="42" t="s">
        <v>54</v>
      </c>
      <c r="G10" s="42" t="s">
        <v>466</v>
      </c>
      <c r="H10" s="38" t="s">
        <v>537</v>
      </c>
      <c r="I10" s="11">
        <v>2200</v>
      </c>
      <c r="J10" s="11">
        <v>2200</v>
      </c>
      <c r="K10" s="11">
        <v>2200</v>
      </c>
      <c r="L10" s="11"/>
      <c r="M10" s="42"/>
      <c r="N10" s="26" t="s">
        <v>538</v>
      </c>
      <c r="O10" s="42" t="s">
        <v>49</v>
      </c>
      <c r="P10" s="38" t="s">
        <v>50</v>
      </c>
      <c r="Q10" s="42"/>
    </row>
    <row r="11" s="5" customFormat="1" ht="202" customHeight="1" spans="1:17">
      <c r="A11" s="11">
        <v>6</v>
      </c>
      <c r="B11" s="12" t="s">
        <v>154</v>
      </c>
      <c r="C11" s="42" t="s">
        <v>539</v>
      </c>
      <c r="D11" s="42" t="s">
        <v>30</v>
      </c>
      <c r="E11" s="42" t="s">
        <v>121</v>
      </c>
      <c r="F11" s="42" t="s">
        <v>54</v>
      </c>
      <c r="G11" s="42" t="s">
        <v>540</v>
      </c>
      <c r="H11" s="38" t="s">
        <v>541</v>
      </c>
      <c r="I11" s="11">
        <v>450</v>
      </c>
      <c r="J11" s="11">
        <v>450</v>
      </c>
      <c r="K11" s="42">
        <v>450</v>
      </c>
      <c r="L11" s="42"/>
      <c r="M11" s="42"/>
      <c r="N11" s="26" t="s">
        <v>542</v>
      </c>
      <c r="O11" s="42" t="s">
        <v>49</v>
      </c>
      <c r="P11" s="42" t="s">
        <v>50</v>
      </c>
      <c r="Q11" s="45"/>
    </row>
    <row r="12" s="5" customFormat="1" ht="198" customHeight="1" spans="1:17">
      <c r="A12" s="11">
        <v>7</v>
      </c>
      <c r="B12" s="12" t="s">
        <v>470</v>
      </c>
      <c r="C12" s="42" t="s">
        <v>543</v>
      </c>
      <c r="D12" s="42" t="s">
        <v>30</v>
      </c>
      <c r="E12" s="42" t="s">
        <v>121</v>
      </c>
      <c r="F12" s="42" t="s">
        <v>54</v>
      </c>
      <c r="G12" s="42" t="s">
        <v>540</v>
      </c>
      <c r="H12" s="38" t="s">
        <v>544</v>
      </c>
      <c r="I12" s="11">
        <v>450</v>
      </c>
      <c r="J12" s="11">
        <v>450</v>
      </c>
      <c r="K12" s="42">
        <v>450</v>
      </c>
      <c r="L12" s="42"/>
      <c r="M12" s="42"/>
      <c r="N12" s="26" t="s">
        <v>545</v>
      </c>
      <c r="O12" s="42" t="s">
        <v>49</v>
      </c>
      <c r="P12" s="42" t="s">
        <v>50</v>
      </c>
      <c r="Q12" s="45"/>
    </row>
    <row r="13" s="29" customFormat="1" ht="94" customHeight="1" spans="1:17">
      <c r="A13" s="11">
        <v>8</v>
      </c>
      <c r="B13" s="12" t="s">
        <v>546</v>
      </c>
      <c r="C13" s="43" t="s">
        <v>366</v>
      </c>
      <c r="D13" s="12" t="s">
        <v>30</v>
      </c>
      <c r="E13" s="13" t="s">
        <v>356</v>
      </c>
      <c r="F13" s="11" t="s">
        <v>54</v>
      </c>
      <c r="G13" s="13" t="s">
        <v>45</v>
      </c>
      <c r="H13" s="44" t="s">
        <v>547</v>
      </c>
      <c r="I13" s="11">
        <v>120</v>
      </c>
      <c r="J13" s="11">
        <v>120</v>
      </c>
      <c r="K13" s="13">
        <v>120</v>
      </c>
      <c r="L13" s="11"/>
      <c r="M13" s="11"/>
      <c r="N13" s="33" t="s">
        <v>548</v>
      </c>
      <c r="O13" s="43" t="s">
        <v>49</v>
      </c>
      <c r="P13" s="38" t="s">
        <v>50</v>
      </c>
      <c r="Q13" s="35"/>
    </row>
    <row r="14" s="5" customFormat="1" ht="118" customHeight="1" spans="1:17">
      <c r="A14" s="11">
        <v>9</v>
      </c>
      <c r="B14" s="12" t="s">
        <v>354</v>
      </c>
      <c r="C14" s="42" t="s">
        <v>174</v>
      </c>
      <c r="D14" s="42" t="s">
        <v>30</v>
      </c>
      <c r="E14" s="42" t="s">
        <v>549</v>
      </c>
      <c r="F14" s="42" t="s">
        <v>54</v>
      </c>
      <c r="G14" s="42" t="s">
        <v>175</v>
      </c>
      <c r="H14" s="38" t="s">
        <v>550</v>
      </c>
      <c r="I14" s="11">
        <v>100</v>
      </c>
      <c r="J14" s="11">
        <v>100</v>
      </c>
      <c r="K14" s="42">
        <v>100</v>
      </c>
      <c r="L14" s="42"/>
      <c r="M14" s="42"/>
      <c r="N14" s="26" t="s">
        <v>551</v>
      </c>
      <c r="O14" s="42" t="s">
        <v>49</v>
      </c>
      <c r="P14" s="38" t="s">
        <v>50</v>
      </c>
      <c r="Q14" s="47"/>
    </row>
    <row r="15" s="4" customFormat="1" ht="232" customHeight="1" spans="1:17">
      <c r="A15" s="11">
        <v>10</v>
      </c>
      <c r="B15" s="12" t="s">
        <v>190</v>
      </c>
      <c r="C15" s="13" t="s">
        <v>552</v>
      </c>
      <c r="D15" s="12" t="s">
        <v>244</v>
      </c>
      <c r="E15" s="13" t="s">
        <v>553</v>
      </c>
      <c r="F15" s="11" t="s">
        <v>54</v>
      </c>
      <c r="G15" s="13" t="s">
        <v>164</v>
      </c>
      <c r="H15" s="16" t="s">
        <v>554</v>
      </c>
      <c r="I15" s="11">
        <v>702</v>
      </c>
      <c r="J15" s="11">
        <v>702</v>
      </c>
      <c r="K15" s="13">
        <v>702</v>
      </c>
      <c r="L15" s="25"/>
      <c r="M15" s="25"/>
      <c r="N15" s="26" t="s">
        <v>555</v>
      </c>
      <c r="O15" s="13" t="s">
        <v>556</v>
      </c>
      <c r="P15" s="13" t="s">
        <v>557</v>
      </c>
      <c r="Q15" s="25"/>
    </row>
    <row r="16" s="4" customFormat="1" ht="237" customHeight="1" spans="1:17">
      <c r="A16" s="11">
        <v>11</v>
      </c>
      <c r="B16" s="12" t="s">
        <v>195</v>
      </c>
      <c r="C16" s="13" t="s">
        <v>558</v>
      </c>
      <c r="D16" s="12" t="s">
        <v>244</v>
      </c>
      <c r="E16" s="13" t="s">
        <v>245</v>
      </c>
      <c r="F16" s="11" t="s">
        <v>54</v>
      </c>
      <c r="G16" s="13" t="s">
        <v>559</v>
      </c>
      <c r="H16" s="16" t="s">
        <v>560</v>
      </c>
      <c r="I16" s="11">
        <v>1000</v>
      </c>
      <c r="J16" s="11">
        <v>1000</v>
      </c>
      <c r="K16" s="13">
        <v>1000</v>
      </c>
      <c r="L16" s="25"/>
      <c r="M16" s="25"/>
      <c r="N16" s="26" t="s">
        <v>561</v>
      </c>
      <c r="O16" s="13" t="s">
        <v>407</v>
      </c>
      <c r="P16" s="13" t="s">
        <v>562</v>
      </c>
      <c r="Q16" s="25"/>
    </row>
    <row r="17" s="4" customFormat="1" ht="225" customHeight="1" spans="1:17">
      <c r="A17" s="11">
        <v>12</v>
      </c>
      <c r="B17" s="12" t="s">
        <v>224</v>
      </c>
      <c r="C17" s="13" t="s">
        <v>250</v>
      </c>
      <c r="D17" s="12" t="s">
        <v>244</v>
      </c>
      <c r="E17" s="13" t="s">
        <v>245</v>
      </c>
      <c r="F17" s="11" t="s">
        <v>54</v>
      </c>
      <c r="G17" s="13" t="s">
        <v>251</v>
      </c>
      <c r="H17" s="16" t="s">
        <v>252</v>
      </c>
      <c r="I17" s="11">
        <v>3990</v>
      </c>
      <c r="J17" s="11">
        <v>3990</v>
      </c>
      <c r="K17" s="13">
        <v>3990</v>
      </c>
      <c r="L17" s="25"/>
      <c r="M17" s="25"/>
      <c r="N17" s="26" t="s">
        <v>563</v>
      </c>
      <c r="O17" s="42" t="s">
        <v>49</v>
      </c>
      <c r="P17" s="42" t="s">
        <v>50</v>
      </c>
      <c r="Q17" s="25"/>
    </row>
    <row r="18" s="4" customFormat="1" ht="101" customHeight="1" spans="1:17">
      <c r="A18" s="11">
        <v>13</v>
      </c>
      <c r="B18" s="12" t="s">
        <v>234</v>
      </c>
      <c r="C18" s="13" t="s">
        <v>564</v>
      </c>
      <c r="D18" s="12" t="s">
        <v>244</v>
      </c>
      <c r="E18" s="13" t="s">
        <v>245</v>
      </c>
      <c r="F18" s="11" t="s">
        <v>54</v>
      </c>
      <c r="G18" s="13" t="s">
        <v>256</v>
      </c>
      <c r="H18" s="16" t="s">
        <v>257</v>
      </c>
      <c r="I18" s="11">
        <v>453.2</v>
      </c>
      <c r="J18" s="11">
        <v>453.2</v>
      </c>
      <c r="K18" s="13">
        <v>453.2</v>
      </c>
      <c r="L18" s="25"/>
      <c r="M18" s="25"/>
      <c r="N18" s="26" t="s">
        <v>565</v>
      </c>
      <c r="O18" s="42" t="s">
        <v>49</v>
      </c>
      <c r="P18" s="42" t="s">
        <v>50</v>
      </c>
      <c r="Q18" s="25"/>
    </row>
    <row r="19" s="4" customFormat="1" ht="101" customHeight="1" spans="1:17">
      <c r="A19" s="11">
        <v>14</v>
      </c>
      <c r="B19" s="12" t="s">
        <v>259</v>
      </c>
      <c r="C19" s="13" t="s">
        <v>566</v>
      </c>
      <c r="D19" s="12" t="s">
        <v>244</v>
      </c>
      <c r="E19" s="13" t="s">
        <v>567</v>
      </c>
      <c r="F19" s="11" t="s">
        <v>54</v>
      </c>
      <c r="G19" s="13" t="s">
        <v>45</v>
      </c>
      <c r="H19" s="16" t="s">
        <v>267</v>
      </c>
      <c r="I19" s="11">
        <v>120</v>
      </c>
      <c r="J19" s="11">
        <v>120</v>
      </c>
      <c r="K19" s="13">
        <v>120</v>
      </c>
      <c r="L19" s="25"/>
      <c r="M19" s="25"/>
      <c r="N19" s="26" t="s">
        <v>568</v>
      </c>
      <c r="O19" s="13" t="s">
        <v>49</v>
      </c>
      <c r="P19" s="13" t="s">
        <v>50</v>
      </c>
      <c r="Q19" s="25"/>
    </row>
    <row r="20" s="4" customFormat="1" ht="101" customHeight="1" spans="1:17">
      <c r="A20" s="11">
        <v>15</v>
      </c>
      <c r="B20" s="12" t="s">
        <v>264</v>
      </c>
      <c r="C20" s="13" t="s">
        <v>569</v>
      </c>
      <c r="D20" s="12" t="s">
        <v>244</v>
      </c>
      <c r="E20" s="13" t="s">
        <v>275</v>
      </c>
      <c r="F20" s="11" t="s">
        <v>54</v>
      </c>
      <c r="G20" s="13" t="s">
        <v>156</v>
      </c>
      <c r="H20" s="16" t="s">
        <v>271</v>
      </c>
      <c r="I20" s="11">
        <v>110</v>
      </c>
      <c r="J20" s="11">
        <v>110</v>
      </c>
      <c r="K20" s="13">
        <v>110</v>
      </c>
      <c r="L20" s="25"/>
      <c r="M20" s="25"/>
      <c r="N20" s="26" t="s">
        <v>570</v>
      </c>
      <c r="O20" s="13" t="s">
        <v>49</v>
      </c>
      <c r="P20" s="13" t="s">
        <v>50</v>
      </c>
      <c r="Q20" s="25"/>
    </row>
    <row r="21" s="4" customFormat="1" ht="103" customHeight="1" spans="1:17">
      <c r="A21" s="11">
        <v>16</v>
      </c>
      <c r="B21" s="12" t="s">
        <v>571</v>
      </c>
      <c r="C21" s="13" t="s">
        <v>572</v>
      </c>
      <c r="D21" s="12" t="s">
        <v>244</v>
      </c>
      <c r="E21" s="13" t="s">
        <v>275</v>
      </c>
      <c r="F21" s="11" t="s">
        <v>54</v>
      </c>
      <c r="G21" s="13" t="s">
        <v>540</v>
      </c>
      <c r="H21" s="16" t="s">
        <v>573</v>
      </c>
      <c r="I21" s="11">
        <v>558</v>
      </c>
      <c r="J21" s="11">
        <v>558</v>
      </c>
      <c r="K21" s="13">
        <v>558</v>
      </c>
      <c r="L21" s="25"/>
      <c r="M21" s="25"/>
      <c r="N21" s="26" t="s">
        <v>574</v>
      </c>
      <c r="O21" s="13" t="s">
        <v>49</v>
      </c>
      <c r="P21" s="13" t="s">
        <v>50</v>
      </c>
      <c r="Q21" s="25"/>
    </row>
    <row r="22" s="4" customFormat="1" ht="84" customHeight="1" spans="1:17">
      <c r="A22" s="11">
        <v>17</v>
      </c>
      <c r="B22" s="12" t="s">
        <v>575</v>
      </c>
      <c r="C22" s="13" t="s">
        <v>274</v>
      </c>
      <c r="D22" s="12" t="s">
        <v>244</v>
      </c>
      <c r="E22" s="13" t="s">
        <v>275</v>
      </c>
      <c r="F22" s="11" t="s">
        <v>54</v>
      </c>
      <c r="G22" s="13" t="s">
        <v>256</v>
      </c>
      <c r="H22" s="16" t="s">
        <v>276</v>
      </c>
      <c r="I22" s="11">
        <v>304</v>
      </c>
      <c r="J22" s="11">
        <v>304</v>
      </c>
      <c r="K22" s="13">
        <v>304</v>
      </c>
      <c r="L22" s="25"/>
      <c r="M22" s="25"/>
      <c r="N22" s="26" t="s">
        <v>576</v>
      </c>
      <c r="O22" s="13" t="s">
        <v>49</v>
      </c>
      <c r="P22" s="13" t="s">
        <v>50</v>
      </c>
      <c r="Q22" s="25"/>
    </row>
    <row r="23" s="4" customFormat="1" ht="144" customHeight="1" spans="1:17">
      <c r="A23" s="11">
        <v>18</v>
      </c>
      <c r="B23" s="12" t="s">
        <v>285</v>
      </c>
      <c r="C23" s="13" t="s">
        <v>577</v>
      </c>
      <c r="D23" s="12" t="s">
        <v>244</v>
      </c>
      <c r="E23" s="13" t="s">
        <v>578</v>
      </c>
      <c r="F23" s="11" t="s">
        <v>54</v>
      </c>
      <c r="G23" s="13" t="s">
        <v>164</v>
      </c>
      <c r="H23" s="16" t="s">
        <v>579</v>
      </c>
      <c r="I23" s="11">
        <v>3000</v>
      </c>
      <c r="J23" s="11">
        <v>3000</v>
      </c>
      <c r="K23" s="13">
        <v>3000</v>
      </c>
      <c r="L23" s="25"/>
      <c r="M23" s="25"/>
      <c r="N23" s="26" t="s">
        <v>580</v>
      </c>
      <c r="O23" s="13" t="s">
        <v>581</v>
      </c>
      <c r="P23" s="13" t="s">
        <v>582</v>
      </c>
      <c r="Q23" s="25"/>
    </row>
  </sheetData>
  <mergeCells count="17">
    <mergeCell ref="A1:Q1"/>
    <mergeCell ref="I2:M2"/>
    <mergeCell ref="J3:M3"/>
    <mergeCell ref="A5:F5"/>
    <mergeCell ref="A2:A4"/>
    <mergeCell ref="B2:B4"/>
    <mergeCell ref="C2:C4"/>
    <mergeCell ref="D2:D4"/>
    <mergeCell ref="E2:E4"/>
    <mergeCell ref="F2:F4"/>
    <mergeCell ref="G2:G4"/>
    <mergeCell ref="H2:H4"/>
    <mergeCell ref="I3:I4"/>
    <mergeCell ref="N2:N4"/>
    <mergeCell ref="O2:O4"/>
    <mergeCell ref="P2:P4"/>
    <mergeCell ref="Q2:Q4"/>
  </mergeCells>
  <pageMargins left="0.751388888888889" right="0.751388888888889" top="1" bottom="1" header="0.5" footer="0.5"/>
  <pageSetup paperSize="8" scale="40"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view="pageBreakPreview" zoomScale="40" zoomScaleNormal="40" workbookViewId="0">
      <selection activeCell="A6" sqref="A6:B6"/>
    </sheetView>
  </sheetViews>
  <sheetFormatPr defaultColWidth="7" defaultRowHeight="13.5" outlineLevelRow="7"/>
  <cols>
    <col min="1" max="1" width="4.13333333333333" style="1" customWidth="1"/>
    <col min="2" max="2" width="8.63333333333333" style="1" customWidth="1"/>
    <col min="3" max="3" width="33.3333333333333" style="1" customWidth="1"/>
    <col min="4" max="4" width="12.325" style="5" customWidth="1"/>
    <col min="5" max="5" width="7.63333333333333" style="1" customWidth="1"/>
    <col min="6" max="6" width="5.63333333333333" style="1" customWidth="1"/>
    <col min="7" max="7" width="11.6" style="1" customWidth="1"/>
    <col min="8" max="8" width="55.3166666666667" style="1" customWidth="1"/>
    <col min="9" max="11" width="10.1333333333333" style="1" customWidth="1"/>
    <col min="12" max="12" width="7.63333333333333" style="1" customWidth="1"/>
    <col min="13" max="13" width="8.63333333333333" style="1" customWidth="1"/>
    <col min="14" max="14" width="227.808333333333" style="1" customWidth="1"/>
    <col min="15" max="15" width="10.6333333333333" style="1" customWidth="1"/>
    <col min="16" max="16" width="9.58333333333333" style="1" customWidth="1"/>
    <col min="17" max="17" width="8.63333333333333" style="1" customWidth="1"/>
    <col min="18" max="16384" width="7" style="1"/>
  </cols>
  <sheetData>
    <row r="1" s="1" customFormat="1" ht="73" customHeight="1" spans="1:17">
      <c r="A1" s="6" t="s">
        <v>463</v>
      </c>
      <c r="B1" s="6"/>
      <c r="C1" s="6"/>
      <c r="D1" s="6"/>
      <c r="E1" s="6"/>
      <c r="F1" s="6"/>
      <c r="G1" s="6"/>
      <c r="H1" s="6"/>
      <c r="I1" s="6"/>
      <c r="J1" s="6"/>
      <c r="K1" s="6"/>
      <c r="L1" s="6"/>
      <c r="M1" s="6"/>
      <c r="N1" s="6"/>
      <c r="O1" s="6"/>
      <c r="P1" s="6"/>
      <c r="Q1" s="6"/>
    </row>
    <row r="2" s="2" customFormat="1" ht="25" customHeight="1" spans="1:17">
      <c r="A2" s="7" t="s">
        <v>1</v>
      </c>
      <c r="B2" s="7" t="s">
        <v>2</v>
      </c>
      <c r="C2" s="7" t="s">
        <v>3</v>
      </c>
      <c r="D2" s="7" t="s">
        <v>4</v>
      </c>
      <c r="E2" s="7" t="s">
        <v>5</v>
      </c>
      <c r="F2" s="7" t="s">
        <v>6</v>
      </c>
      <c r="G2" s="7" t="s">
        <v>7</v>
      </c>
      <c r="H2" s="7" t="s">
        <v>8</v>
      </c>
      <c r="I2" s="17" t="s">
        <v>12</v>
      </c>
      <c r="J2" s="18"/>
      <c r="K2" s="18"/>
      <c r="L2" s="18"/>
      <c r="M2" s="19"/>
      <c r="N2" s="20" t="s">
        <v>464</v>
      </c>
      <c r="O2" s="7" t="s">
        <v>14</v>
      </c>
      <c r="P2" s="7" t="s">
        <v>15</v>
      </c>
      <c r="Q2" s="7" t="s">
        <v>17</v>
      </c>
    </row>
    <row r="3" s="2" customFormat="1" ht="25" customHeight="1" spans="1:17">
      <c r="A3" s="7"/>
      <c r="B3" s="7"/>
      <c r="C3" s="7"/>
      <c r="D3" s="7"/>
      <c r="E3" s="7"/>
      <c r="F3" s="7"/>
      <c r="G3" s="7"/>
      <c r="H3" s="7"/>
      <c r="I3" s="7" t="s">
        <v>11</v>
      </c>
      <c r="J3" s="17" t="s">
        <v>19</v>
      </c>
      <c r="K3" s="18"/>
      <c r="L3" s="18"/>
      <c r="M3" s="19"/>
      <c r="N3" s="21"/>
      <c r="O3" s="7"/>
      <c r="P3" s="7"/>
      <c r="Q3" s="7"/>
    </row>
    <row r="4" s="2" customFormat="1" ht="62" customHeight="1" spans="1:17">
      <c r="A4" s="7"/>
      <c r="B4" s="7"/>
      <c r="C4" s="7"/>
      <c r="D4" s="7"/>
      <c r="E4" s="7"/>
      <c r="F4" s="7"/>
      <c r="G4" s="7"/>
      <c r="H4" s="7"/>
      <c r="I4" s="7"/>
      <c r="J4" s="7" t="s">
        <v>18</v>
      </c>
      <c r="K4" s="7" t="s">
        <v>23</v>
      </c>
      <c r="L4" s="7" t="s">
        <v>24</v>
      </c>
      <c r="M4" s="7" t="s">
        <v>25</v>
      </c>
      <c r="N4" s="22"/>
      <c r="O4" s="7"/>
      <c r="P4" s="7"/>
      <c r="Q4" s="7"/>
    </row>
    <row r="5" s="3" customFormat="1" ht="42" customHeight="1" spans="1:17">
      <c r="A5" s="8" t="s">
        <v>11</v>
      </c>
      <c r="B5" s="9"/>
      <c r="C5" s="9"/>
      <c r="D5" s="9"/>
      <c r="E5" s="9"/>
      <c r="F5" s="9"/>
      <c r="G5" s="9"/>
      <c r="H5" s="10"/>
      <c r="I5" s="23">
        <f>I6+I7+I8</f>
        <v>1278.64</v>
      </c>
      <c r="J5" s="23">
        <f>J6+J7+J8</f>
        <v>1278.64</v>
      </c>
      <c r="K5" s="23">
        <f>K6+K7+K8</f>
        <v>1278.64</v>
      </c>
      <c r="L5" s="23">
        <f>L6+L7+L8</f>
        <v>0</v>
      </c>
      <c r="M5" s="23">
        <f>M6+M7+M8</f>
        <v>0</v>
      </c>
      <c r="N5" s="23"/>
      <c r="O5" s="24"/>
      <c r="P5" s="24"/>
      <c r="Q5" s="28"/>
    </row>
    <row r="6" s="36" customFormat="1" ht="305" customHeight="1" spans="1:17">
      <c r="A6" s="11">
        <v>1</v>
      </c>
      <c r="B6" s="12" t="s">
        <v>583</v>
      </c>
      <c r="C6" s="12" t="s">
        <v>77</v>
      </c>
      <c r="D6" s="12" t="s">
        <v>30</v>
      </c>
      <c r="E6" s="37" t="s">
        <v>68</v>
      </c>
      <c r="F6" s="37" t="s">
        <v>54</v>
      </c>
      <c r="G6" s="37" t="s">
        <v>78</v>
      </c>
      <c r="H6" s="38" t="s">
        <v>584</v>
      </c>
      <c r="I6" s="11">
        <v>500</v>
      </c>
      <c r="J6" s="11">
        <v>500</v>
      </c>
      <c r="K6" s="11">
        <v>500</v>
      </c>
      <c r="L6" s="11"/>
      <c r="M6" s="37"/>
      <c r="N6" s="26" t="s">
        <v>585</v>
      </c>
      <c r="O6" s="13" t="s">
        <v>81</v>
      </c>
      <c r="P6" s="13" t="s">
        <v>82</v>
      </c>
      <c r="Q6" s="37"/>
    </row>
    <row r="7" s="4" customFormat="1" ht="88" customHeight="1" spans="1:17">
      <c r="A7" s="11">
        <v>2</v>
      </c>
      <c r="B7" s="12" t="s">
        <v>278</v>
      </c>
      <c r="C7" s="15" t="s">
        <v>586</v>
      </c>
      <c r="D7" s="12"/>
      <c r="E7" s="15"/>
      <c r="F7" s="11"/>
      <c r="G7" s="15"/>
      <c r="H7" s="16" t="s">
        <v>587</v>
      </c>
      <c r="I7" s="11">
        <v>500</v>
      </c>
      <c r="J7" s="11">
        <v>500</v>
      </c>
      <c r="K7" s="15">
        <v>500</v>
      </c>
      <c r="L7" s="25"/>
      <c r="M7" s="25"/>
      <c r="N7" s="39" t="s">
        <v>588</v>
      </c>
      <c r="O7" s="40" t="s">
        <v>81</v>
      </c>
      <c r="P7" s="40" t="s">
        <v>82</v>
      </c>
      <c r="Q7" s="25"/>
    </row>
    <row r="8" s="4" customFormat="1" ht="83" customHeight="1" spans="1:17">
      <c r="A8" s="11">
        <v>3</v>
      </c>
      <c r="B8" s="12" t="s">
        <v>285</v>
      </c>
      <c r="C8" s="15" t="s">
        <v>411</v>
      </c>
      <c r="D8" s="12" t="s">
        <v>244</v>
      </c>
      <c r="E8" s="15"/>
      <c r="F8" s="11" t="s">
        <v>54</v>
      </c>
      <c r="G8" s="15" t="s">
        <v>413</v>
      </c>
      <c r="H8" s="16" t="s">
        <v>508</v>
      </c>
      <c r="I8" s="11">
        <v>278.64</v>
      </c>
      <c r="J8" s="11">
        <v>278.64</v>
      </c>
      <c r="K8" s="15">
        <v>278.64</v>
      </c>
      <c r="L8" s="25"/>
      <c r="M8" s="25"/>
      <c r="N8" s="27" t="s">
        <v>509</v>
      </c>
      <c r="O8" s="15" t="s">
        <v>510</v>
      </c>
      <c r="P8" s="15" t="s">
        <v>511</v>
      </c>
      <c r="Q8" s="25"/>
    </row>
  </sheetData>
  <mergeCells count="17">
    <mergeCell ref="A1:Q1"/>
    <mergeCell ref="I2:M2"/>
    <mergeCell ref="J3:M3"/>
    <mergeCell ref="A5:F5"/>
    <mergeCell ref="A2:A4"/>
    <mergeCell ref="B2:B4"/>
    <mergeCell ref="C2:C4"/>
    <mergeCell ref="D2:D4"/>
    <mergeCell ref="E2:E4"/>
    <mergeCell ref="F2:F4"/>
    <mergeCell ref="G2:G4"/>
    <mergeCell ref="H2:H4"/>
    <mergeCell ref="I3:I4"/>
    <mergeCell ref="N2:N4"/>
    <mergeCell ref="O2:O4"/>
    <mergeCell ref="P2:P4"/>
    <mergeCell ref="Q2:Q4"/>
  </mergeCells>
  <pageMargins left="0.75" right="0.75" top="1" bottom="1" header="0.5" footer="0.5"/>
  <pageSetup paperSize="8" scale="4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zoomScale="40" zoomScaleNormal="40" topLeftCell="A6" workbookViewId="0">
      <selection activeCell="A6" sqref="A6:B6"/>
    </sheetView>
  </sheetViews>
  <sheetFormatPr defaultColWidth="7" defaultRowHeight="13.5"/>
  <cols>
    <col min="1" max="1" width="4.13333333333333" style="1" customWidth="1"/>
    <col min="2" max="2" width="8.63333333333333" style="1" customWidth="1"/>
    <col min="3" max="3" width="33.3333333333333" style="1" customWidth="1"/>
    <col min="4" max="4" width="12.325" style="5" customWidth="1"/>
    <col min="5" max="5" width="7.63333333333333" style="1" customWidth="1"/>
    <col min="6" max="6" width="5.63333333333333" style="1" customWidth="1"/>
    <col min="7" max="7" width="11.6" style="1" customWidth="1"/>
    <col min="8" max="8" width="55.3166666666667" style="1" customWidth="1"/>
    <col min="9" max="11" width="10.1333333333333" style="1" customWidth="1"/>
    <col min="12" max="12" width="7.63333333333333" style="1" customWidth="1"/>
    <col min="13" max="13" width="8.63333333333333" style="1" customWidth="1"/>
    <col min="14" max="14" width="227.808333333333" style="1" customWidth="1"/>
    <col min="15" max="15" width="10.6333333333333" style="1" customWidth="1"/>
    <col min="16" max="16" width="9.58333333333333" style="1" customWidth="1"/>
    <col min="17" max="17" width="8.63333333333333" style="1" customWidth="1"/>
    <col min="18" max="16384" width="7" style="1"/>
  </cols>
  <sheetData>
    <row r="1" s="1" customFormat="1" ht="73" customHeight="1" spans="1:17">
      <c r="A1" s="6" t="s">
        <v>463</v>
      </c>
      <c r="B1" s="6"/>
      <c r="C1" s="6"/>
      <c r="D1" s="6"/>
      <c r="E1" s="6"/>
      <c r="F1" s="6"/>
      <c r="G1" s="6"/>
      <c r="H1" s="6"/>
      <c r="I1" s="6"/>
      <c r="J1" s="6"/>
      <c r="K1" s="6"/>
      <c r="L1" s="6"/>
      <c r="M1" s="6"/>
      <c r="N1" s="6"/>
      <c r="O1" s="6"/>
      <c r="P1" s="6"/>
      <c r="Q1" s="6"/>
    </row>
    <row r="2" s="2" customFormat="1" ht="25" customHeight="1" spans="1:17">
      <c r="A2" s="7" t="s">
        <v>1</v>
      </c>
      <c r="B2" s="7" t="s">
        <v>2</v>
      </c>
      <c r="C2" s="7" t="s">
        <v>3</v>
      </c>
      <c r="D2" s="7" t="s">
        <v>4</v>
      </c>
      <c r="E2" s="7" t="s">
        <v>5</v>
      </c>
      <c r="F2" s="7" t="s">
        <v>6</v>
      </c>
      <c r="G2" s="7" t="s">
        <v>7</v>
      </c>
      <c r="H2" s="7" t="s">
        <v>8</v>
      </c>
      <c r="I2" s="17" t="s">
        <v>12</v>
      </c>
      <c r="J2" s="18"/>
      <c r="K2" s="18"/>
      <c r="L2" s="18"/>
      <c r="M2" s="19"/>
      <c r="N2" s="20" t="s">
        <v>464</v>
      </c>
      <c r="O2" s="7" t="s">
        <v>14</v>
      </c>
      <c r="P2" s="7" t="s">
        <v>15</v>
      </c>
      <c r="Q2" s="7" t="s">
        <v>17</v>
      </c>
    </row>
    <row r="3" s="2" customFormat="1" ht="25" customHeight="1" spans="1:17">
      <c r="A3" s="7"/>
      <c r="B3" s="7"/>
      <c r="C3" s="7"/>
      <c r="D3" s="7"/>
      <c r="E3" s="7"/>
      <c r="F3" s="7"/>
      <c r="G3" s="7"/>
      <c r="H3" s="7"/>
      <c r="I3" s="7" t="s">
        <v>11</v>
      </c>
      <c r="J3" s="17" t="s">
        <v>19</v>
      </c>
      <c r="K3" s="18"/>
      <c r="L3" s="18"/>
      <c r="M3" s="19"/>
      <c r="N3" s="21"/>
      <c r="O3" s="7"/>
      <c r="P3" s="7"/>
      <c r="Q3" s="7"/>
    </row>
    <row r="4" s="2" customFormat="1" ht="62" customHeight="1" spans="1:17">
      <c r="A4" s="7"/>
      <c r="B4" s="7"/>
      <c r="C4" s="7"/>
      <c r="D4" s="7"/>
      <c r="E4" s="7"/>
      <c r="F4" s="7"/>
      <c r="G4" s="7"/>
      <c r="H4" s="7"/>
      <c r="I4" s="7"/>
      <c r="J4" s="7" t="s">
        <v>18</v>
      </c>
      <c r="K4" s="7" t="s">
        <v>23</v>
      </c>
      <c r="L4" s="7" t="s">
        <v>24</v>
      </c>
      <c r="M4" s="7" t="s">
        <v>25</v>
      </c>
      <c r="N4" s="22"/>
      <c r="O4" s="7"/>
      <c r="P4" s="7"/>
      <c r="Q4" s="7"/>
    </row>
    <row r="5" s="3" customFormat="1" ht="42" customHeight="1" spans="1:17">
      <c r="A5" s="8" t="s">
        <v>11</v>
      </c>
      <c r="B5" s="9"/>
      <c r="C5" s="9"/>
      <c r="D5" s="9"/>
      <c r="E5" s="9"/>
      <c r="F5" s="9"/>
      <c r="G5" s="9"/>
      <c r="H5" s="10"/>
      <c r="I5" s="23">
        <f>I6+I7+I8+I9</f>
        <v>3032</v>
      </c>
      <c r="J5" s="23">
        <f>J6+J7+J8+J9</f>
        <v>3032</v>
      </c>
      <c r="K5" s="23">
        <f>K6+K7+K8+K9</f>
        <v>1400</v>
      </c>
      <c r="L5" s="23">
        <f>L6+L7+L8+L9</f>
        <v>0</v>
      </c>
      <c r="M5" s="23">
        <f>M6+M7+M8+M9</f>
        <v>1632</v>
      </c>
      <c r="N5" s="23"/>
      <c r="O5" s="24"/>
      <c r="P5" s="24"/>
      <c r="Q5" s="28"/>
    </row>
    <row r="6" s="29" customFormat="1" ht="245" customHeight="1" spans="1:17">
      <c r="A6" s="11">
        <v>1</v>
      </c>
      <c r="B6" s="12" t="s">
        <v>92</v>
      </c>
      <c r="C6" s="12" t="s">
        <v>589</v>
      </c>
      <c r="D6" s="12" t="s">
        <v>30</v>
      </c>
      <c r="E6" s="30" t="s">
        <v>121</v>
      </c>
      <c r="F6" s="11" t="s">
        <v>54</v>
      </c>
      <c r="G6" s="13" t="s">
        <v>590</v>
      </c>
      <c r="H6" s="31" t="s">
        <v>591</v>
      </c>
      <c r="I6" s="11">
        <v>600</v>
      </c>
      <c r="J6" s="11">
        <v>600</v>
      </c>
      <c r="K6" s="15">
        <v>600</v>
      </c>
      <c r="L6" s="11"/>
      <c r="M6" s="11"/>
      <c r="N6" s="33" t="s">
        <v>592</v>
      </c>
      <c r="O6" s="12" t="s">
        <v>105</v>
      </c>
      <c r="P6" s="12" t="s">
        <v>106</v>
      </c>
      <c r="Q6" s="35"/>
    </row>
    <row r="7" s="4" customFormat="1" ht="112" customHeight="1" spans="1:17">
      <c r="A7" s="11">
        <v>2</v>
      </c>
      <c r="B7" s="12" t="s">
        <v>593</v>
      </c>
      <c r="C7" s="15" t="s">
        <v>594</v>
      </c>
      <c r="D7" s="12" t="s">
        <v>244</v>
      </c>
      <c r="E7" s="15" t="s">
        <v>390</v>
      </c>
      <c r="F7" s="11" t="s">
        <v>54</v>
      </c>
      <c r="G7" s="15" t="s">
        <v>590</v>
      </c>
      <c r="H7" s="16" t="s">
        <v>595</v>
      </c>
      <c r="I7" s="11">
        <v>500</v>
      </c>
      <c r="J7" s="11">
        <v>500</v>
      </c>
      <c r="K7" s="15">
        <v>500</v>
      </c>
      <c r="L7" s="25"/>
      <c r="M7" s="25"/>
      <c r="N7" s="27" t="s">
        <v>523</v>
      </c>
      <c r="O7" s="15" t="s">
        <v>105</v>
      </c>
      <c r="P7" s="15" t="s">
        <v>106</v>
      </c>
      <c r="Q7" s="25"/>
    </row>
    <row r="8" s="4" customFormat="1" ht="303" customHeight="1" spans="1:17">
      <c r="A8" s="11">
        <v>3</v>
      </c>
      <c r="B8" s="12" t="s">
        <v>596</v>
      </c>
      <c r="C8" s="12" t="s">
        <v>440</v>
      </c>
      <c r="D8" s="12" t="s">
        <v>597</v>
      </c>
      <c r="E8" s="12" t="s">
        <v>441</v>
      </c>
      <c r="F8" s="11" t="s">
        <v>598</v>
      </c>
      <c r="G8" s="12" t="s">
        <v>442</v>
      </c>
      <c r="H8" s="31" t="s">
        <v>599</v>
      </c>
      <c r="I8" s="11">
        <v>300</v>
      </c>
      <c r="J8" s="11">
        <v>300</v>
      </c>
      <c r="K8" s="34">
        <v>300</v>
      </c>
      <c r="L8" s="25"/>
      <c r="M8" s="25"/>
      <c r="N8" s="26" t="s">
        <v>600</v>
      </c>
      <c r="O8" s="12" t="s">
        <v>105</v>
      </c>
      <c r="P8" s="12" t="s">
        <v>106</v>
      </c>
      <c r="Q8" s="25"/>
    </row>
    <row r="9" s="4" customFormat="1" ht="138" customHeight="1" spans="1:17">
      <c r="A9" s="11">
        <v>4</v>
      </c>
      <c r="B9" s="12" t="s">
        <v>601</v>
      </c>
      <c r="C9" s="32" t="s">
        <v>602</v>
      </c>
      <c r="D9" s="13" t="s">
        <v>513</v>
      </c>
      <c r="E9" s="13" t="s">
        <v>603</v>
      </c>
      <c r="F9" s="13" t="s">
        <v>54</v>
      </c>
      <c r="G9" s="13" t="s">
        <v>604</v>
      </c>
      <c r="H9" s="31" t="s">
        <v>605</v>
      </c>
      <c r="I9" s="11">
        <v>1632</v>
      </c>
      <c r="J9" s="11">
        <v>1632</v>
      </c>
      <c r="K9" s="34"/>
      <c r="L9" s="25"/>
      <c r="M9" s="25">
        <v>1632</v>
      </c>
      <c r="N9" s="26" t="s">
        <v>606</v>
      </c>
      <c r="O9" s="12" t="s">
        <v>105</v>
      </c>
      <c r="P9" s="12" t="s">
        <v>106</v>
      </c>
      <c r="Q9" s="25"/>
    </row>
  </sheetData>
  <mergeCells count="17">
    <mergeCell ref="A1:Q1"/>
    <mergeCell ref="I2:M2"/>
    <mergeCell ref="J3:M3"/>
    <mergeCell ref="A5:F5"/>
    <mergeCell ref="A2:A4"/>
    <mergeCell ref="B2:B4"/>
    <mergeCell ref="C2:C4"/>
    <mergeCell ref="D2:D4"/>
    <mergeCell ref="E2:E4"/>
    <mergeCell ref="F2:F4"/>
    <mergeCell ref="G2:G4"/>
    <mergeCell ref="H2:H4"/>
    <mergeCell ref="I3:I4"/>
    <mergeCell ref="N2:N4"/>
    <mergeCell ref="O2:O4"/>
    <mergeCell ref="P2:P4"/>
    <mergeCell ref="Q2:Q4"/>
  </mergeCells>
  <pageMargins left="0.75" right="0.75" top="1" bottom="1" header="0.5" footer="0.5"/>
  <pageSetup paperSize="8" scale="44"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zoomScale="40" zoomScaleNormal="40" workbookViewId="0">
      <selection activeCell="A6" sqref="A6:B6"/>
    </sheetView>
  </sheetViews>
  <sheetFormatPr defaultColWidth="7" defaultRowHeight="13.5" outlineLevelRow="7"/>
  <cols>
    <col min="1" max="1" width="4.13333333333333" style="1" customWidth="1"/>
    <col min="2" max="2" width="8.63333333333333" style="1" customWidth="1"/>
    <col min="3" max="3" width="33.3333333333333" style="1" customWidth="1"/>
    <col min="4" max="4" width="12.325" style="5" customWidth="1"/>
    <col min="5" max="5" width="7.63333333333333" style="1" customWidth="1"/>
    <col min="6" max="6" width="5.63333333333333" style="1" customWidth="1"/>
    <col min="7" max="7" width="11.6" style="1" customWidth="1"/>
    <col min="8" max="8" width="55.3166666666667" style="1" customWidth="1"/>
    <col min="9" max="11" width="10.1333333333333" style="1" customWidth="1"/>
    <col min="12" max="12" width="7.63333333333333" style="1" customWidth="1"/>
    <col min="13" max="13" width="8.63333333333333" style="1" customWidth="1"/>
    <col min="14" max="14" width="227.808333333333" style="1" customWidth="1"/>
    <col min="15" max="15" width="10.6333333333333" style="1" customWidth="1"/>
    <col min="16" max="16" width="9.58333333333333" style="1" customWidth="1"/>
    <col min="17" max="17" width="8.63333333333333" style="1" customWidth="1"/>
    <col min="18" max="16384" width="7" style="1"/>
  </cols>
  <sheetData>
    <row r="1" s="1" customFormat="1" ht="73" customHeight="1" spans="1:17">
      <c r="A1" s="6" t="s">
        <v>463</v>
      </c>
      <c r="B1" s="6"/>
      <c r="C1" s="6"/>
      <c r="D1" s="6"/>
      <c r="E1" s="6"/>
      <c r="F1" s="6"/>
      <c r="G1" s="6"/>
      <c r="H1" s="6"/>
      <c r="I1" s="6"/>
      <c r="J1" s="6"/>
      <c r="K1" s="6"/>
      <c r="L1" s="6"/>
      <c r="M1" s="6"/>
      <c r="N1" s="6"/>
      <c r="O1" s="6"/>
      <c r="P1" s="6"/>
      <c r="Q1" s="6"/>
    </row>
    <row r="2" s="2" customFormat="1" ht="25" customHeight="1" spans="1:17">
      <c r="A2" s="7" t="s">
        <v>1</v>
      </c>
      <c r="B2" s="7" t="s">
        <v>2</v>
      </c>
      <c r="C2" s="7" t="s">
        <v>3</v>
      </c>
      <c r="D2" s="7" t="s">
        <v>4</v>
      </c>
      <c r="E2" s="7" t="s">
        <v>5</v>
      </c>
      <c r="F2" s="7" t="s">
        <v>6</v>
      </c>
      <c r="G2" s="7" t="s">
        <v>7</v>
      </c>
      <c r="H2" s="7" t="s">
        <v>8</v>
      </c>
      <c r="I2" s="17" t="s">
        <v>12</v>
      </c>
      <c r="J2" s="18"/>
      <c r="K2" s="18"/>
      <c r="L2" s="18"/>
      <c r="M2" s="19"/>
      <c r="N2" s="20" t="s">
        <v>464</v>
      </c>
      <c r="O2" s="7" t="s">
        <v>14</v>
      </c>
      <c r="P2" s="7" t="s">
        <v>15</v>
      </c>
      <c r="Q2" s="7" t="s">
        <v>17</v>
      </c>
    </row>
    <row r="3" s="2" customFormat="1" ht="25" customHeight="1" spans="1:17">
      <c r="A3" s="7"/>
      <c r="B3" s="7"/>
      <c r="C3" s="7"/>
      <c r="D3" s="7"/>
      <c r="E3" s="7"/>
      <c r="F3" s="7"/>
      <c r="G3" s="7"/>
      <c r="H3" s="7"/>
      <c r="I3" s="7" t="s">
        <v>11</v>
      </c>
      <c r="J3" s="17" t="s">
        <v>19</v>
      </c>
      <c r="K3" s="18"/>
      <c r="L3" s="18"/>
      <c r="M3" s="19"/>
      <c r="N3" s="21"/>
      <c r="O3" s="7"/>
      <c r="P3" s="7"/>
      <c r="Q3" s="7"/>
    </row>
    <row r="4" s="2" customFormat="1" ht="62" customHeight="1" spans="1:17">
      <c r="A4" s="7"/>
      <c r="B4" s="7"/>
      <c r="C4" s="7"/>
      <c r="D4" s="7"/>
      <c r="E4" s="7"/>
      <c r="F4" s="7"/>
      <c r="G4" s="7"/>
      <c r="H4" s="7"/>
      <c r="I4" s="7"/>
      <c r="J4" s="7" t="s">
        <v>18</v>
      </c>
      <c r="K4" s="7" t="s">
        <v>23</v>
      </c>
      <c r="L4" s="7" t="s">
        <v>24</v>
      </c>
      <c r="M4" s="7" t="s">
        <v>25</v>
      </c>
      <c r="N4" s="22"/>
      <c r="O4" s="7"/>
      <c r="P4" s="7"/>
      <c r="Q4" s="7"/>
    </row>
    <row r="5" s="3" customFormat="1" ht="42" customHeight="1" spans="1:17">
      <c r="A5" s="8" t="s">
        <v>11</v>
      </c>
      <c r="B5" s="9"/>
      <c r="C5" s="9"/>
      <c r="D5" s="9"/>
      <c r="E5" s="9"/>
      <c r="F5" s="9"/>
      <c r="G5" s="9"/>
      <c r="H5" s="10"/>
      <c r="I5" s="23">
        <f>I6+I7+I8</f>
        <v>1288.64</v>
      </c>
      <c r="J5" s="23">
        <f>J6+J7+J8</f>
        <v>1288.64</v>
      </c>
      <c r="K5" s="23">
        <f>K6+K7+K8</f>
        <v>1288.64</v>
      </c>
      <c r="L5" s="23">
        <f>L6+L7+L8</f>
        <v>0</v>
      </c>
      <c r="M5" s="23">
        <f>M6+M7+M8</f>
        <v>0</v>
      </c>
      <c r="N5" s="23"/>
      <c r="O5" s="24"/>
      <c r="P5" s="24"/>
      <c r="Q5" s="28"/>
    </row>
    <row r="6" s="4" customFormat="1" ht="159" customHeight="1" spans="1:17">
      <c r="A6" s="11">
        <v>1</v>
      </c>
      <c r="B6" s="12" t="s">
        <v>374</v>
      </c>
      <c r="C6" s="13" t="s">
        <v>607</v>
      </c>
      <c r="D6" s="12" t="s">
        <v>213</v>
      </c>
      <c r="E6" s="12" t="s">
        <v>110</v>
      </c>
      <c r="F6" s="12" t="s">
        <v>54</v>
      </c>
      <c r="G6" s="12" t="s">
        <v>288</v>
      </c>
      <c r="H6" s="14" t="s">
        <v>608</v>
      </c>
      <c r="I6" s="11">
        <v>510</v>
      </c>
      <c r="J6" s="11">
        <v>510</v>
      </c>
      <c r="K6" s="13">
        <v>510</v>
      </c>
      <c r="L6" s="25"/>
      <c r="M6" s="25"/>
      <c r="N6" s="26" t="s">
        <v>609</v>
      </c>
      <c r="O6" s="13" t="s">
        <v>291</v>
      </c>
      <c r="P6" s="13" t="s">
        <v>292</v>
      </c>
      <c r="Q6" s="25"/>
    </row>
    <row r="7" s="4" customFormat="1" ht="85" customHeight="1" spans="1:17">
      <c r="A7" s="11">
        <v>2</v>
      </c>
      <c r="B7" s="12" t="s">
        <v>610</v>
      </c>
      <c r="C7" s="15" t="s">
        <v>611</v>
      </c>
      <c r="D7" s="12" t="s">
        <v>244</v>
      </c>
      <c r="E7" s="15" t="s">
        <v>275</v>
      </c>
      <c r="F7" s="11" t="s">
        <v>54</v>
      </c>
      <c r="G7" s="15" t="s">
        <v>288</v>
      </c>
      <c r="H7" s="16" t="s">
        <v>612</v>
      </c>
      <c r="I7" s="11">
        <v>500</v>
      </c>
      <c r="J7" s="11">
        <v>500</v>
      </c>
      <c r="K7" s="15">
        <v>500</v>
      </c>
      <c r="L7" s="25"/>
      <c r="M7" s="25"/>
      <c r="N7" s="27" t="s">
        <v>613</v>
      </c>
      <c r="O7" s="15" t="s">
        <v>291</v>
      </c>
      <c r="P7" s="15" t="s">
        <v>292</v>
      </c>
      <c r="Q7" s="25"/>
    </row>
    <row r="8" s="4" customFormat="1" ht="83" customHeight="1" spans="1:17">
      <c r="A8" s="11">
        <v>3</v>
      </c>
      <c r="B8" s="12" t="s">
        <v>285</v>
      </c>
      <c r="C8" s="15" t="s">
        <v>411</v>
      </c>
      <c r="D8" s="12" t="s">
        <v>244</v>
      </c>
      <c r="E8" s="15"/>
      <c r="F8" s="11" t="s">
        <v>54</v>
      </c>
      <c r="G8" s="15" t="s">
        <v>413</v>
      </c>
      <c r="H8" s="16" t="s">
        <v>508</v>
      </c>
      <c r="I8" s="11">
        <v>278.64</v>
      </c>
      <c r="J8" s="11">
        <v>278.64</v>
      </c>
      <c r="K8" s="15">
        <v>278.64</v>
      </c>
      <c r="L8" s="25"/>
      <c r="M8" s="25"/>
      <c r="N8" s="27" t="s">
        <v>509</v>
      </c>
      <c r="O8" s="15" t="s">
        <v>510</v>
      </c>
      <c r="P8" s="15" t="s">
        <v>511</v>
      </c>
      <c r="Q8" s="25"/>
    </row>
  </sheetData>
  <mergeCells count="17">
    <mergeCell ref="A1:Q1"/>
    <mergeCell ref="I2:M2"/>
    <mergeCell ref="J3:M3"/>
    <mergeCell ref="A5:F5"/>
    <mergeCell ref="A2:A4"/>
    <mergeCell ref="B2:B4"/>
    <mergeCell ref="C2:C4"/>
    <mergeCell ref="D2:D4"/>
    <mergeCell ref="E2:E4"/>
    <mergeCell ref="F2:F4"/>
    <mergeCell ref="G2:G4"/>
    <mergeCell ref="H2:H4"/>
    <mergeCell ref="I3:I4"/>
    <mergeCell ref="N2:N4"/>
    <mergeCell ref="O2:O4"/>
    <mergeCell ref="P2:P4"/>
    <mergeCell ref="Q2:Q4"/>
  </mergeCells>
  <pageMargins left="0.75" right="0.75" top="1" bottom="1" header="0.5" footer="0.5"/>
  <pageSetup paperSize="8" scale="4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Sheet1</vt:lpstr>
      <vt:lpstr>田皓</vt:lpstr>
      <vt:lpstr>宣传部长</vt:lpstr>
      <vt:lpstr>统战部长</vt:lpstr>
      <vt:lpstr>刘宝忠</vt:lpstr>
      <vt:lpstr>王荣海</vt:lpstr>
      <vt:lpstr>政协主席</vt:lpstr>
      <vt:lpstr>人大主任</vt:lpstr>
      <vt:lpstr>何书记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2022-10-19T04:01:00Z</dcterms:created>
  <dcterms:modified xsi:type="dcterms:W3CDTF">2024-09-24T09:30:57Z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KSOReadingLayout">
    <vt:bool>true</vt:bool>
  </property>
  <property fmtid="{D5CDD505-2E9C-101B-9397-08002B2CF9AE}" pid="4" name="ICV">
    <vt:lpwstr>26C9C18BDDE745E7BDB320389E5EE602</vt:lpwstr>
  </property>
</Properties>
</file>