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工作\工作2026\关于对疏附县2026-2030年国有农用地发包计划合规性进行审的函 各部门的函\已发包矢量-国有公司外+撂荒地套合乡界\已发包矢量-国有公司外+撂荒地套合乡界\"/>
    </mc:Choice>
  </mc:AlternateContent>
  <bookViews>
    <workbookView windowWidth="23040" windowHeight="9180" activeTab="2"/>
  </bookViews>
  <sheets>
    <sheet name="Sheet2" sheetId="2" r:id="rId1"/>
    <sheet name="扣除国有公司" sheetId="3" r:id="rId2"/>
    <sheet name="Sheet1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<sst xmlns="http://schemas.openxmlformats.org/spreadsheetml/2006/main" count="124" uniqueCount="50">
  <si>
    <t>疏附县2026—2030年国有农用地乡镇年期发包计划</t>
  </si>
  <si>
    <t>面积：亩</t>
  </si>
  <si>
    <t>宗地数量</t>
  </si>
  <si>
    <t>面积</t>
  </si>
  <si>
    <t>计划发包年份</t>
  </si>
  <si>
    <t>2026年</t>
  </si>
  <si>
    <t>2027年</t>
  </si>
  <si>
    <t>2028年</t>
  </si>
  <si>
    <t>2029年</t>
  </si>
  <si>
    <t>2030年</t>
  </si>
  <si>
    <t>2030之后</t>
  </si>
  <si>
    <t>辽园镇</t>
  </si>
  <si>
    <t>吾库萨克镇</t>
  </si>
  <si>
    <t>乌帕尔镇</t>
  </si>
  <si>
    <t>托克扎克镇</t>
  </si>
  <si>
    <t>铁日木乡</t>
  </si>
  <si>
    <t>塔什米里克乡</t>
  </si>
  <si>
    <t>石园镇</t>
  </si>
  <si>
    <t>木什乡</t>
  </si>
  <si>
    <t>总计</t>
  </si>
  <si>
    <t>疏附县2026—2030年国有农用地乡镇年期发包计划(不含国有公司及增加撂荒地)</t>
  </si>
  <si>
    <t>坐落</t>
  </si>
  <si>
    <t>总宗地数量</t>
  </si>
  <si>
    <t>总面积</t>
  </si>
  <si>
    <r>
      <rPr>
        <b/>
        <sz val="16"/>
        <color theme="1"/>
        <rFont val="宋体"/>
        <charset val="134"/>
      </rPr>
      <t>疏附县</t>
    </r>
    <r>
      <rPr>
        <b/>
        <sz val="16"/>
        <color theme="1"/>
        <rFont val="Times New Roman"/>
        <charset val="134"/>
      </rPr>
      <t>2026—2030</t>
    </r>
    <r>
      <rPr>
        <b/>
        <sz val="16"/>
        <color theme="1"/>
        <rFont val="宋体"/>
        <charset val="134"/>
      </rPr>
      <t>年国有农用地乡镇发包计划（不含国有公司确权地块）</t>
    </r>
  </si>
  <si>
    <r>
      <rPr>
        <b/>
        <sz val="12"/>
        <color theme="1"/>
        <rFont val="宋体"/>
        <charset val="134"/>
      </rPr>
      <t>面积：宗，亩</t>
    </r>
  </si>
  <si>
    <r>
      <rPr>
        <b/>
        <sz val="12"/>
        <color theme="1"/>
        <rFont val="宋体"/>
        <charset val="134"/>
      </rPr>
      <t>坐落</t>
    </r>
  </si>
  <si>
    <r>
      <rPr>
        <b/>
        <sz val="12"/>
        <color theme="1"/>
        <rFont val="宋体"/>
        <charset val="134"/>
      </rPr>
      <t>总宗地数量</t>
    </r>
  </si>
  <si>
    <r>
      <rPr>
        <b/>
        <sz val="12"/>
        <color theme="1"/>
        <rFont val="宋体"/>
        <charset val="134"/>
      </rPr>
      <t>总面积</t>
    </r>
  </si>
  <si>
    <r>
      <rPr>
        <b/>
        <sz val="12"/>
        <color theme="1"/>
        <rFont val="宋体"/>
        <charset val="134"/>
      </rPr>
      <t>计划发包年份</t>
    </r>
  </si>
  <si>
    <r>
      <rPr>
        <b/>
        <sz val="12"/>
        <color theme="1"/>
        <rFont val="Times New Roman"/>
        <charset val="134"/>
      </rPr>
      <t>2026</t>
    </r>
    <r>
      <rPr>
        <b/>
        <sz val="12"/>
        <color theme="1"/>
        <rFont val="宋体"/>
        <charset val="134"/>
      </rPr>
      <t>年</t>
    </r>
  </si>
  <si>
    <r>
      <rPr>
        <b/>
        <sz val="12"/>
        <color theme="1"/>
        <rFont val="Times New Roman"/>
        <charset val="134"/>
      </rPr>
      <t>2027</t>
    </r>
    <r>
      <rPr>
        <b/>
        <sz val="12"/>
        <color theme="1"/>
        <rFont val="宋体"/>
        <charset val="134"/>
      </rPr>
      <t>年</t>
    </r>
  </si>
  <si>
    <r>
      <rPr>
        <b/>
        <sz val="12"/>
        <color theme="1"/>
        <rFont val="Times New Roman"/>
        <charset val="134"/>
      </rPr>
      <t>2028</t>
    </r>
    <r>
      <rPr>
        <b/>
        <sz val="12"/>
        <color theme="1"/>
        <rFont val="宋体"/>
        <charset val="134"/>
      </rPr>
      <t>年</t>
    </r>
  </si>
  <si>
    <r>
      <rPr>
        <b/>
        <sz val="12"/>
        <color theme="1"/>
        <rFont val="Times New Roman"/>
        <charset val="134"/>
      </rPr>
      <t>2029</t>
    </r>
    <r>
      <rPr>
        <b/>
        <sz val="12"/>
        <color theme="1"/>
        <rFont val="宋体"/>
        <charset val="134"/>
      </rPr>
      <t>年</t>
    </r>
  </si>
  <si>
    <r>
      <rPr>
        <b/>
        <sz val="12"/>
        <color theme="1"/>
        <rFont val="Times New Roman"/>
        <charset val="134"/>
      </rPr>
      <t>2030</t>
    </r>
    <r>
      <rPr>
        <b/>
        <sz val="12"/>
        <color theme="1"/>
        <rFont val="宋体"/>
        <charset val="134"/>
      </rPr>
      <t>年</t>
    </r>
  </si>
  <si>
    <r>
      <rPr>
        <b/>
        <sz val="12"/>
        <color theme="1"/>
        <rFont val="Times New Roman"/>
        <charset val="134"/>
      </rPr>
      <t>2030</t>
    </r>
    <r>
      <rPr>
        <b/>
        <sz val="12"/>
        <color theme="1"/>
        <rFont val="宋体"/>
        <charset val="134"/>
      </rPr>
      <t>之后</t>
    </r>
  </si>
  <si>
    <r>
      <rPr>
        <b/>
        <sz val="12"/>
        <color theme="1"/>
        <rFont val="宋体"/>
        <charset val="134"/>
      </rPr>
      <t>耕地</t>
    </r>
  </si>
  <si>
    <r>
      <rPr>
        <b/>
        <sz val="12"/>
        <color theme="1"/>
        <rFont val="宋体"/>
        <charset val="134"/>
      </rPr>
      <t>园地</t>
    </r>
  </si>
  <si>
    <r>
      <rPr>
        <b/>
        <sz val="12"/>
        <color theme="1"/>
        <rFont val="宋体"/>
        <charset val="134"/>
      </rPr>
      <t>林地</t>
    </r>
  </si>
  <si>
    <r>
      <rPr>
        <b/>
        <sz val="12"/>
        <color theme="1"/>
        <rFont val="宋体"/>
        <charset val="134"/>
      </rPr>
      <t>地块</t>
    </r>
  </si>
  <si>
    <r>
      <rPr>
        <b/>
        <sz val="12"/>
        <color theme="1"/>
        <rFont val="宋体"/>
        <charset val="134"/>
      </rPr>
      <t>面积</t>
    </r>
  </si>
  <si>
    <r>
      <rPr>
        <b/>
        <sz val="12"/>
        <color theme="1"/>
        <rFont val="宋体"/>
        <charset val="134"/>
      </rPr>
      <t>辽园镇</t>
    </r>
  </si>
  <si>
    <r>
      <rPr>
        <b/>
        <sz val="12"/>
        <color theme="1"/>
        <rFont val="宋体"/>
        <charset val="134"/>
      </rPr>
      <t>吾库萨克镇</t>
    </r>
  </si>
  <si>
    <r>
      <rPr>
        <b/>
        <sz val="12"/>
        <color theme="1"/>
        <rFont val="宋体"/>
        <charset val="134"/>
      </rPr>
      <t>乌帕尔镇</t>
    </r>
  </si>
  <si>
    <r>
      <rPr>
        <b/>
        <sz val="12"/>
        <color theme="1"/>
        <rFont val="宋体"/>
        <charset val="134"/>
      </rPr>
      <t>托克扎克镇</t>
    </r>
  </si>
  <si>
    <r>
      <rPr>
        <b/>
        <sz val="12"/>
        <color theme="1"/>
        <rFont val="宋体"/>
        <charset val="134"/>
      </rPr>
      <t>铁日木乡</t>
    </r>
  </si>
  <si>
    <r>
      <rPr>
        <b/>
        <sz val="12"/>
        <color theme="1"/>
        <rFont val="宋体"/>
        <charset val="134"/>
      </rPr>
      <t>塔什米里克乡</t>
    </r>
  </si>
  <si>
    <r>
      <rPr>
        <b/>
        <sz val="12"/>
        <color theme="1"/>
        <rFont val="宋体"/>
        <charset val="134"/>
      </rPr>
      <t>石园镇</t>
    </r>
  </si>
  <si>
    <r>
      <rPr>
        <b/>
        <sz val="12"/>
        <color theme="1"/>
        <rFont val="宋体"/>
        <charset val="134"/>
      </rPr>
      <t>木什乡</t>
    </r>
  </si>
  <si>
    <r>
      <rPr>
        <b/>
        <sz val="12"/>
        <color theme="1"/>
        <rFont val="宋体"/>
        <charset val="134"/>
      </rPr>
      <t>总计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</si>
</sst>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b/>
      <sz val="16"/>
      <color theme="1"/>
      <name val="宋体"/>
      <charset val="134"/>
    </font>
    <font>
      <b/>
      <sz val="16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0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selection activeCell="E33" sqref="E33"/>
    </sheetView>
  </sheetViews>
  <sheetFormatPr defaultColWidth="8.88888888888889" defaultRowHeight="14.4"/>
  <cols>
    <col min="1" max="1" width="16.4444444444444" customWidth="1"/>
    <col min="2" max="2" width="11.1111111111111" customWidth="1"/>
    <col min="3" max="3" width="12.8888888888889" customWidth="1"/>
    <col min="4" max="4" width="11.1111111111111" customWidth="1"/>
    <col min="5" max="5" width="11.5555555555556" customWidth="1"/>
    <col min="6" max="6" width="11.1111111111111" customWidth="1"/>
    <col min="7" max="7" width="11.5555555555556" style="17" customWidth="1"/>
    <col min="8" max="8" width="11.1111111111111" customWidth="1"/>
    <col min="9" max="9" width="11.5555555555556" customWidth="1"/>
    <col min="10" max="10" width="11.1111111111111" customWidth="1"/>
    <col min="11" max="11" width="9" customWidth="1"/>
    <col min="12" max="12" width="11.1111111111111" customWidth="1"/>
    <col min="13" max="13" width="9" customWidth="1"/>
    <col min="14" max="14" width="11.1111111111111" customWidth="1"/>
    <col min="15" max="15" width="11.5555555555556" customWidth="1"/>
  </cols>
  <sheetData>
    <row r="1" ht="20.4" spans="1:1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ht="15.6" spans="1:15">
      <c r="A2" s="19" t="s">
        <v>1</v>
      </c>
      <c r="B2" s="19"/>
      <c r="C2" s="19"/>
      <c r="D2" s="19"/>
      <c r="E2" s="19"/>
      <c r="F2" s="19"/>
      <c r="G2" s="20"/>
      <c r="H2" s="19"/>
      <c r="I2" s="19"/>
      <c r="J2" s="19"/>
      <c r="K2" s="19"/>
      <c r="L2" s="19"/>
      <c r="M2" s="19"/>
      <c r="N2" s="19"/>
      <c r="O2" s="19"/>
    </row>
    <row r="3" s="16" customFormat="1" ht="25" customHeight="1" spans="1:15">
      <c r="A3" s="21"/>
      <c r="B3" s="21" t="s">
        <v>2</v>
      </c>
      <c r="C3" s="21" t="s">
        <v>3</v>
      </c>
      <c r="D3" s="21" t="s">
        <v>4</v>
      </c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</row>
    <row r="4" s="16" customFormat="1" ht="25" customHeight="1" spans="1:15">
      <c r="A4" s="21"/>
      <c r="B4" s="21"/>
      <c r="C4" s="21"/>
      <c r="D4" s="23" t="s">
        <v>5</v>
      </c>
      <c r="E4" s="27"/>
      <c r="F4" s="23" t="s">
        <v>6</v>
      </c>
      <c r="G4" s="27"/>
      <c r="H4" s="23" t="s">
        <v>7</v>
      </c>
      <c r="I4" s="27"/>
      <c r="J4" s="23" t="s">
        <v>8</v>
      </c>
      <c r="K4" s="27"/>
      <c r="L4" s="23" t="s">
        <v>9</v>
      </c>
      <c r="M4" s="27"/>
      <c r="N4" s="23" t="s">
        <v>10</v>
      </c>
      <c r="O4" s="27"/>
    </row>
    <row r="5" s="16" customFormat="1" ht="25" customHeight="1" spans="1:15">
      <c r="A5" s="21"/>
      <c r="B5" s="21"/>
      <c r="C5" s="21"/>
      <c r="D5" s="21" t="s">
        <v>2</v>
      </c>
      <c r="E5" s="21" t="s">
        <v>3</v>
      </c>
      <c r="F5" s="21" t="s">
        <v>2</v>
      </c>
      <c r="G5" s="21" t="s">
        <v>3</v>
      </c>
      <c r="H5" s="21" t="s">
        <v>2</v>
      </c>
      <c r="I5" s="21" t="s">
        <v>3</v>
      </c>
      <c r="J5" s="21" t="s">
        <v>2</v>
      </c>
      <c r="K5" s="21" t="s">
        <v>3</v>
      </c>
      <c r="L5" s="21" t="s">
        <v>2</v>
      </c>
      <c r="M5" s="21" t="s">
        <v>3</v>
      </c>
      <c r="N5" s="21" t="s">
        <v>2</v>
      </c>
      <c r="O5" s="21" t="s">
        <v>3</v>
      </c>
    </row>
    <row r="6" ht="25" customHeight="1" spans="1:15">
      <c r="A6" s="21" t="s">
        <v>11</v>
      </c>
      <c r="B6" s="25">
        <f t="shared" ref="B6:B13" si="0">D6+F6+H6+J6+L6+N6</f>
        <v>7584</v>
      </c>
      <c r="C6" s="25">
        <f t="shared" ref="C6:C13" si="1">E6+G6+I6+K6+M6+O6</f>
        <v>10930.76</v>
      </c>
      <c r="D6" s="25">
        <v>6529</v>
      </c>
      <c r="E6" s="25">
        <v>9606.13</v>
      </c>
      <c r="F6" s="25">
        <v>25</v>
      </c>
      <c r="G6" s="25">
        <v>67.59</v>
      </c>
      <c r="H6" s="25">
        <v>429</v>
      </c>
      <c r="I6" s="25">
        <v>633.82</v>
      </c>
      <c r="J6" s="25">
        <v>23</v>
      </c>
      <c r="K6" s="25">
        <v>8.58</v>
      </c>
      <c r="L6" s="25">
        <v>0</v>
      </c>
      <c r="M6" s="25">
        <v>0</v>
      </c>
      <c r="N6" s="25">
        <v>578</v>
      </c>
      <c r="O6" s="25">
        <v>614.64</v>
      </c>
    </row>
    <row r="7" ht="25" customHeight="1" spans="1:15">
      <c r="A7" s="21" t="s">
        <v>12</v>
      </c>
      <c r="B7" s="25">
        <f t="shared" si="0"/>
        <v>1132</v>
      </c>
      <c r="C7" s="25">
        <f t="shared" si="1"/>
        <v>10138.57</v>
      </c>
      <c r="D7" s="25">
        <v>101</v>
      </c>
      <c r="E7" s="25">
        <v>540.21</v>
      </c>
      <c r="F7" s="25">
        <v>958</v>
      </c>
      <c r="G7" s="25">
        <v>8788.44</v>
      </c>
      <c r="H7" s="25">
        <v>3</v>
      </c>
      <c r="I7" s="25">
        <v>37.86</v>
      </c>
      <c r="J7" s="25">
        <v>0</v>
      </c>
      <c r="K7" s="25">
        <v>0</v>
      </c>
      <c r="L7" s="25">
        <v>0</v>
      </c>
      <c r="M7" s="25">
        <v>0</v>
      </c>
      <c r="N7" s="25">
        <v>70</v>
      </c>
      <c r="O7" s="25">
        <v>772.06</v>
      </c>
    </row>
    <row r="8" ht="25" customHeight="1" spans="1:15">
      <c r="A8" s="21" t="s">
        <v>13</v>
      </c>
      <c r="B8" s="25">
        <f t="shared" si="0"/>
        <v>6141</v>
      </c>
      <c r="C8" s="25">
        <f t="shared" si="1"/>
        <v>22894.52</v>
      </c>
      <c r="D8" s="25">
        <v>2410</v>
      </c>
      <c r="E8" s="25">
        <v>5391.32</v>
      </c>
      <c r="F8" s="25">
        <v>55</v>
      </c>
      <c r="G8" s="25">
        <v>141.11</v>
      </c>
      <c r="H8" s="25">
        <v>1321</v>
      </c>
      <c r="I8" s="25">
        <v>2195.14</v>
      </c>
      <c r="J8" s="25">
        <v>64</v>
      </c>
      <c r="K8" s="25">
        <v>175.22</v>
      </c>
      <c r="L8" s="25">
        <v>84</v>
      </c>
      <c r="M8" s="25">
        <v>331.98</v>
      </c>
      <c r="N8" s="25">
        <v>2207</v>
      </c>
      <c r="O8" s="25">
        <v>14659.75</v>
      </c>
    </row>
    <row r="9" ht="25" customHeight="1" spans="1:15">
      <c r="A9" s="21" t="s">
        <v>14</v>
      </c>
      <c r="B9" s="25">
        <f t="shared" si="0"/>
        <v>769</v>
      </c>
      <c r="C9" s="25">
        <f t="shared" si="1"/>
        <v>10195.92</v>
      </c>
      <c r="D9" s="25">
        <v>353</v>
      </c>
      <c r="E9" s="25">
        <v>3320.4</v>
      </c>
      <c r="F9" s="25">
        <v>188</v>
      </c>
      <c r="G9" s="25">
        <v>2208.53</v>
      </c>
      <c r="H9" s="25">
        <v>37</v>
      </c>
      <c r="I9" s="25">
        <v>324.84</v>
      </c>
      <c r="J9" s="25">
        <v>0</v>
      </c>
      <c r="K9" s="25">
        <v>0</v>
      </c>
      <c r="L9" s="25">
        <v>0</v>
      </c>
      <c r="M9" s="25">
        <v>0</v>
      </c>
      <c r="N9" s="25">
        <v>191</v>
      </c>
      <c r="O9" s="25">
        <v>4342.15</v>
      </c>
    </row>
    <row r="10" ht="25" customHeight="1" spans="1:15">
      <c r="A10" s="21" t="s">
        <v>15</v>
      </c>
      <c r="B10" s="25">
        <f t="shared" si="0"/>
        <v>1214</v>
      </c>
      <c r="C10" s="25">
        <f t="shared" si="1"/>
        <v>2523.72</v>
      </c>
      <c r="D10" s="25">
        <v>198</v>
      </c>
      <c r="E10" s="25">
        <v>289.03</v>
      </c>
      <c r="F10" s="25">
        <v>0</v>
      </c>
      <c r="G10" s="25">
        <v>0</v>
      </c>
      <c r="H10" s="25">
        <v>958</v>
      </c>
      <c r="I10" s="25">
        <v>2063.34</v>
      </c>
      <c r="J10" s="25">
        <v>58</v>
      </c>
      <c r="K10" s="25">
        <v>171.35</v>
      </c>
      <c r="L10" s="25">
        <v>0</v>
      </c>
      <c r="M10" s="25">
        <v>0</v>
      </c>
      <c r="N10" s="25">
        <v>0</v>
      </c>
      <c r="O10" s="25">
        <v>0</v>
      </c>
    </row>
    <row r="11" ht="25" customHeight="1" spans="1:15">
      <c r="A11" s="21" t="s">
        <v>16</v>
      </c>
      <c r="B11" s="25">
        <f t="shared" si="0"/>
        <v>2020</v>
      </c>
      <c r="C11" s="25">
        <f t="shared" si="1"/>
        <v>2508.06</v>
      </c>
      <c r="D11" s="25">
        <v>1718</v>
      </c>
      <c r="E11" s="25">
        <v>2123.17</v>
      </c>
      <c r="F11" s="25">
        <v>1</v>
      </c>
      <c r="G11" s="25">
        <v>6.49</v>
      </c>
      <c r="H11" s="25">
        <v>301</v>
      </c>
      <c r="I11" s="25">
        <v>378.4</v>
      </c>
      <c r="J11" s="25">
        <v>0</v>
      </c>
      <c r="K11" s="25">
        <v>0</v>
      </c>
      <c r="L11" s="25">
        <v>0</v>
      </c>
      <c r="M11" s="25">
        <v>0</v>
      </c>
      <c r="N11" s="25">
        <v>0</v>
      </c>
      <c r="O11" s="25">
        <v>0</v>
      </c>
    </row>
    <row r="12" ht="25" customHeight="1" spans="1:15">
      <c r="A12" s="21" t="s">
        <v>17</v>
      </c>
      <c r="B12" s="25">
        <f t="shared" si="0"/>
        <v>3314</v>
      </c>
      <c r="C12" s="25">
        <f t="shared" si="1"/>
        <v>43728.22</v>
      </c>
      <c r="D12" s="25">
        <v>2677</v>
      </c>
      <c r="E12" s="25">
        <v>40413.89</v>
      </c>
      <c r="F12" s="25">
        <v>0</v>
      </c>
      <c r="G12" s="25">
        <v>0</v>
      </c>
      <c r="H12" s="25">
        <v>359</v>
      </c>
      <c r="I12" s="25">
        <v>2869.55</v>
      </c>
      <c r="J12" s="25">
        <v>246</v>
      </c>
      <c r="K12" s="25">
        <v>280.39</v>
      </c>
      <c r="L12" s="25">
        <v>0</v>
      </c>
      <c r="M12" s="25">
        <v>0</v>
      </c>
      <c r="N12" s="25">
        <v>32</v>
      </c>
      <c r="O12" s="25">
        <v>164.39</v>
      </c>
    </row>
    <row r="13" ht="25" customHeight="1" spans="1:15">
      <c r="A13" s="21" t="s">
        <v>18</v>
      </c>
      <c r="B13" s="25">
        <f t="shared" si="0"/>
        <v>3929</v>
      </c>
      <c r="C13" s="25">
        <f t="shared" si="1"/>
        <v>9542.17</v>
      </c>
      <c r="D13" s="25">
        <v>0</v>
      </c>
      <c r="E13" s="25">
        <v>0</v>
      </c>
      <c r="F13" s="25">
        <v>0</v>
      </c>
      <c r="G13" s="25">
        <v>0</v>
      </c>
      <c r="H13" s="25">
        <v>3929</v>
      </c>
      <c r="I13" s="25">
        <v>9542.17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</row>
    <row r="14" s="16" customFormat="1" ht="25" customHeight="1" spans="1:15">
      <c r="A14" s="21" t="s">
        <v>19</v>
      </c>
      <c r="B14" s="21">
        <f t="shared" ref="B14:O14" si="2">SUM(B6:B13)</f>
        <v>26103</v>
      </c>
      <c r="C14" s="21">
        <f t="shared" si="2"/>
        <v>112461.94</v>
      </c>
      <c r="D14" s="21">
        <f t="shared" si="2"/>
        <v>13986</v>
      </c>
      <c r="E14" s="21">
        <f t="shared" si="2"/>
        <v>61684.15</v>
      </c>
      <c r="F14" s="21">
        <f t="shared" si="2"/>
        <v>1227</v>
      </c>
      <c r="G14" s="21">
        <f t="shared" si="2"/>
        <v>11212.16</v>
      </c>
      <c r="H14" s="21">
        <f t="shared" si="2"/>
        <v>7337</v>
      </c>
      <c r="I14" s="21">
        <f t="shared" si="2"/>
        <v>18045.12</v>
      </c>
      <c r="J14" s="21">
        <f t="shared" si="2"/>
        <v>391</v>
      </c>
      <c r="K14" s="21">
        <f t="shared" si="2"/>
        <v>635.54</v>
      </c>
      <c r="L14" s="21">
        <f t="shared" si="2"/>
        <v>84</v>
      </c>
      <c r="M14" s="21">
        <f t="shared" si="2"/>
        <v>331.98</v>
      </c>
      <c r="N14" s="21">
        <f t="shared" si="2"/>
        <v>3078</v>
      </c>
      <c r="O14" s="21">
        <f t="shared" si="2"/>
        <v>20552.99</v>
      </c>
    </row>
  </sheetData>
  <mergeCells count="12">
    <mergeCell ref="A1:O1"/>
    <mergeCell ref="A2:O2"/>
    <mergeCell ref="D3:O3"/>
    <mergeCell ref="D4:E4"/>
    <mergeCell ref="F4:G4"/>
    <mergeCell ref="H4:I4"/>
    <mergeCell ref="J4:K4"/>
    <mergeCell ref="L4:M4"/>
    <mergeCell ref="N4:O4"/>
    <mergeCell ref="A3:A5"/>
    <mergeCell ref="B3:B5"/>
    <mergeCell ref="C3:C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selection activeCell="T22" sqref="T22"/>
    </sheetView>
  </sheetViews>
  <sheetFormatPr defaultColWidth="8.88888888888889" defaultRowHeight="14.4"/>
  <cols>
    <col min="1" max="1" width="16.4444444444444" customWidth="1"/>
    <col min="2" max="2" width="11.1111111111111" customWidth="1"/>
    <col min="3" max="3" width="12.8888888888889" customWidth="1"/>
    <col min="4" max="4" width="11.1111111111111" customWidth="1"/>
    <col min="5" max="5" width="11.5555555555556" customWidth="1"/>
    <col min="6" max="6" width="11.1111111111111" customWidth="1"/>
    <col min="7" max="7" width="11.5555555555556" style="17" customWidth="1"/>
    <col min="8" max="8" width="11.1111111111111" customWidth="1"/>
    <col min="9" max="9" width="11.5555555555556" customWidth="1"/>
    <col min="10" max="10" width="11.1111111111111" customWidth="1"/>
    <col min="11" max="11" width="10.2222222222222" customWidth="1"/>
    <col min="12" max="12" width="11.1111111111111" customWidth="1"/>
    <col min="13" max="13" width="11.5555555555556" customWidth="1"/>
    <col min="14" max="14" width="11.1111111111111" customWidth="1"/>
    <col min="15" max="15" width="11.5555555555556" customWidth="1"/>
  </cols>
  <sheetData>
    <row r="1" ht="20.4" spans="1:15">
      <c r="A1" s="18" t="s">
        <v>20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ht="15.6" spans="1:15">
      <c r="A2" s="19" t="s">
        <v>1</v>
      </c>
      <c r="B2" s="19"/>
      <c r="C2" s="19"/>
      <c r="D2" s="19"/>
      <c r="E2" s="19"/>
      <c r="F2" s="19"/>
      <c r="G2" s="20"/>
      <c r="H2" s="19"/>
      <c r="I2" s="19"/>
      <c r="J2" s="19"/>
      <c r="K2" s="19"/>
      <c r="L2" s="19"/>
      <c r="M2" s="19"/>
      <c r="N2" s="19"/>
      <c r="O2" s="19"/>
    </row>
    <row r="3" s="16" customFormat="1" ht="25" customHeight="1" spans="1:15">
      <c r="A3" s="21" t="s">
        <v>21</v>
      </c>
      <c r="B3" s="22" t="s">
        <v>22</v>
      </c>
      <c r="C3" s="21" t="s">
        <v>23</v>
      </c>
      <c r="D3" s="21" t="s">
        <v>4</v>
      </c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</row>
    <row r="4" s="16" customFormat="1" ht="25" customHeight="1" spans="1:15">
      <c r="A4" s="21"/>
      <c r="B4" s="22"/>
      <c r="C4" s="21"/>
      <c r="D4" s="23" t="s">
        <v>5</v>
      </c>
      <c r="E4" s="24"/>
      <c r="F4" s="23" t="s">
        <v>6</v>
      </c>
      <c r="G4" s="24"/>
      <c r="H4" s="23" t="s">
        <v>7</v>
      </c>
      <c r="I4" s="24"/>
      <c r="J4" s="23" t="s">
        <v>8</v>
      </c>
      <c r="K4" s="24"/>
      <c r="L4" s="21" t="s">
        <v>9</v>
      </c>
      <c r="M4" s="21"/>
      <c r="N4" s="21"/>
      <c r="O4" s="21"/>
    </row>
    <row r="5" s="16" customFormat="1" ht="25" customHeight="1" spans="1:15">
      <c r="A5" s="21"/>
      <c r="B5" s="22"/>
      <c r="C5" s="21"/>
      <c r="D5" s="21" t="s">
        <v>2</v>
      </c>
      <c r="E5" s="21" t="s">
        <v>3</v>
      </c>
      <c r="F5" s="21" t="s">
        <v>2</v>
      </c>
      <c r="G5" s="21" t="s">
        <v>3</v>
      </c>
      <c r="H5" s="21" t="s">
        <v>2</v>
      </c>
      <c r="I5" s="21" t="s">
        <v>3</v>
      </c>
      <c r="J5" s="21" t="s">
        <v>2</v>
      </c>
      <c r="K5" s="21" t="s">
        <v>3</v>
      </c>
      <c r="L5" s="21" t="s">
        <v>2</v>
      </c>
      <c r="M5" s="21" t="s">
        <v>3</v>
      </c>
      <c r="N5" s="21" t="s">
        <v>2</v>
      </c>
      <c r="O5" s="21" t="s">
        <v>3</v>
      </c>
    </row>
    <row r="6" ht="25" customHeight="1" spans="1:15">
      <c r="A6" s="21" t="s">
        <v>11</v>
      </c>
      <c r="B6" s="25">
        <f>D6+F6+H6+J6+L6+N6</f>
        <v>4482</v>
      </c>
      <c r="C6" s="25">
        <f>E6+G6+I6+K6+M6+O6</f>
        <v>9554.83</v>
      </c>
      <c r="D6" s="25">
        <v>3703</v>
      </c>
      <c r="E6" s="25">
        <v>8076.48</v>
      </c>
      <c r="F6" s="25">
        <v>25</v>
      </c>
      <c r="G6" s="25">
        <v>67.59</v>
      </c>
      <c r="H6" s="25">
        <v>445</v>
      </c>
      <c r="I6" s="25">
        <v>1275.26</v>
      </c>
      <c r="J6" s="25">
        <v>20</v>
      </c>
      <c r="K6" s="25">
        <v>8.36</v>
      </c>
      <c r="L6" s="25">
        <v>0</v>
      </c>
      <c r="M6" s="25">
        <v>0</v>
      </c>
      <c r="N6" s="25">
        <v>289</v>
      </c>
      <c r="O6" s="25">
        <v>127.14</v>
      </c>
    </row>
    <row r="7" ht="25" customHeight="1" spans="1:15">
      <c r="A7" s="21" t="s">
        <v>12</v>
      </c>
      <c r="B7" s="25">
        <f t="shared" ref="B7:B13" si="0">D7+F7+H7+J7+L7+N7</f>
        <v>447</v>
      </c>
      <c r="C7" s="25">
        <f t="shared" ref="C7:C13" si="1">E7+G7+I7+K7+M7+O7</f>
        <v>2202.44</v>
      </c>
      <c r="D7" s="25">
        <v>76</v>
      </c>
      <c r="E7" s="25">
        <v>330.7</v>
      </c>
      <c r="F7" s="25">
        <v>294</v>
      </c>
      <c r="G7" s="25">
        <v>1294.31</v>
      </c>
      <c r="H7" s="25">
        <v>48</v>
      </c>
      <c r="I7" s="25">
        <v>566.64</v>
      </c>
      <c r="J7" s="25">
        <v>0</v>
      </c>
      <c r="K7" s="25">
        <v>0</v>
      </c>
      <c r="L7" s="25">
        <v>0</v>
      </c>
      <c r="M7" s="25">
        <v>0</v>
      </c>
      <c r="N7" s="25">
        <v>29</v>
      </c>
      <c r="O7" s="25">
        <v>10.79</v>
      </c>
    </row>
    <row r="8" ht="25" customHeight="1" spans="1:15">
      <c r="A8" s="21" t="s">
        <v>13</v>
      </c>
      <c r="B8" s="25">
        <f t="shared" si="0"/>
        <v>3813</v>
      </c>
      <c r="C8" s="25">
        <f t="shared" si="1"/>
        <v>16485.36</v>
      </c>
      <c r="D8" s="25">
        <v>1675</v>
      </c>
      <c r="E8" s="25">
        <v>4815.29</v>
      </c>
      <c r="F8" s="25">
        <v>23</v>
      </c>
      <c r="G8" s="25">
        <v>72.16</v>
      </c>
      <c r="H8" s="25">
        <v>665</v>
      </c>
      <c r="I8" s="25">
        <v>852.87</v>
      </c>
      <c r="J8" s="25">
        <v>50</v>
      </c>
      <c r="K8" s="25">
        <v>158.8</v>
      </c>
      <c r="L8" s="25">
        <v>402</v>
      </c>
      <c r="M8" s="25">
        <v>5307.93</v>
      </c>
      <c r="N8" s="25">
        <v>998</v>
      </c>
      <c r="O8" s="25">
        <v>5278.31</v>
      </c>
    </row>
    <row r="9" ht="25" customHeight="1" spans="1:15">
      <c r="A9" s="21" t="s">
        <v>14</v>
      </c>
      <c r="B9" s="25">
        <f t="shared" si="0"/>
        <v>395</v>
      </c>
      <c r="C9" s="25">
        <f t="shared" si="1"/>
        <v>5081.43</v>
      </c>
      <c r="D9" s="25">
        <v>118</v>
      </c>
      <c r="E9" s="25">
        <v>478.2</v>
      </c>
      <c r="F9" s="25">
        <v>65</v>
      </c>
      <c r="G9" s="25">
        <v>426.52</v>
      </c>
      <c r="H9" s="25">
        <v>17</v>
      </c>
      <c r="I9" s="25">
        <v>29.26</v>
      </c>
      <c r="J9" s="25">
        <v>0</v>
      </c>
      <c r="K9" s="25">
        <v>0</v>
      </c>
      <c r="L9" s="25">
        <v>0</v>
      </c>
      <c r="M9" s="25">
        <v>0</v>
      </c>
      <c r="N9" s="25">
        <v>195</v>
      </c>
      <c r="O9" s="25">
        <v>4147.45</v>
      </c>
    </row>
    <row r="10" ht="25" customHeight="1" spans="1:15">
      <c r="A10" s="21" t="s">
        <v>15</v>
      </c>
      <c r="B10" s="25">
        <f t="shared" si="0"/>
        <v>1069</v>
      </c>
      <c r="C10" s="25">
        <f t="shared" si="1"/>
        <v>2135.94</v>
      </c>
      <c r="D10" s="25">
        <v>171</v>
      </c>
      <c r="E10" s="25">
        <v>199.25</v>
      </c>
      <c r="F10" s="25">
        <v>0</v>
      </c>
      <c r="G10" s="25">
        <v>0</v>
      </c>
      <c r="H10" s="25">
        <v>664</v>
      </c>
      <c r="I10" s="26">
        <v>830.1</v>
      </c>
      <c r="J10" s="25">
        <v>234</v>
      </c>
      <c r="K10" s="25">
        <v>1106.59</v>
      </c>
      <c r="L10" s="25">
        <v>0</v>
      </c>
      <c r="M10" s="25">
        <v>0</v>
      </c>
      <c r="N10" s="25">
        <v>0</v>
      </c>
      <c r="O10" s="25">
        <v>0</v>
      </c>
    </row>
    <row r="11" ht="25" customHeight="1" spans="1:15">
      <c r="A11" s="21" t="s">
        <v>16</v>
      </c>
      <c r="B11" s="25">
        <f t="shared" si="0"/>
        <v>2173</v>
      </c>
      <c r="C11" s="25">
        <f t="shared" si="1"/>
        <v>4743.81</v>
      </c>
      <c r="D11" s="25">
        <v>1527</v>
      </c>
      <c r="E11" s="25">
        <v>1885.76</v>
      </c>
      <c r="F11" s="25">
        <v>1</v>
      </c>
      <c r="G11" s="25">
        <v>6.49</v>
      </c>
      <c r="H11" s="25">
        <v>291</v>
      </c>
      <c r="I11" s="25">
        <v>355.79</v>
      </c>
      <c r="J11" s="25">
        <v>354</v>
      </c>
      <c r="K11" s="25">
        <v>2495.77</v>
      </c>
      <c r="L11" s="25">
        <v>0</v>
      </c>
      <c r="M11" s="25">
        <v>0</v>
      </c>
      <c r="N11" s="25">
        <v>0</v>
      </c>
      <c r="O11" s="25">
        <v>0</v>
      </c>
    </row>
    <row r="12" ht="25" customHeight="1" spans="1:15">
      <c r="A12" s="21" t="s">
        <v>17</v>
      </c>
      <c r="B12" s="25">
        <f t="shared" si="0"/>
        <v>2622</v>
      </c>
      <c r="C12" s="25">
        <f t="shared" si="1"/>
        <v>34002.94</v>
      </c>
      <c r="D12" s="25">
        <v>2061</v>
      </c>
      <c r="E12" s="25">
        <v>31918.55</v>
      </c>
      <c r="F12" s="25">
        <v>0</v>
      </c>
      <c r="G12" s="25">
        <v>0</v>
      </c>
      <c r="H12" s="25">
        <v>261</v>
      </c>
      <c r="I12" s="25">
        <v>1634.83</v>
      </c>
      <c r="J12" s="25">
        <v>263</v>
      </c>
      <c r="K12" s="25">
        <v>280.39</v>
      </c>
      <c r="L12" s="25">
        <v>0</v>
      </c>
      <c r="M12" s="25">
        <v>0</v>
      </c>
      <c r="N12" s="25">
        <v>37</v>
      </c>
      <c r="O12" s="25">
        <v>169.17</v>
      </c>
    </row>
    <row r="13" ht="25" customHeight="1" spans="1:15">
      <c r="A13" s="21" t="s">
        <v>18</v>
      </c>
      <c r="B13" s="25">
        <f t="shared" si="0"/>
        <v>2248</v>
      </c>
      <c r="C13" s="25">
        <f t="shared" si="1"/>
        <v>9538.21</v>
      </c>
      <c r="D13" s="25">
        <v>0</v>
      </c>
      <c r="E13" s="25">
        <v>0</v>
      </c>
      <c r="F13" s="25">
        <v>0</v>
      </c>
      <c r="G13" s="25">
        <v>0</v>
      </c>
      <c r="H13" s="25">
        <v>1831</v>
      </c>
      <c r="I13" s="25">
        <v>3553.87</v>
      </c>
      <c r="J13" s="25">
        <v>0</v>
      </c>
      <c r="K13" s="25">
        <v>0</v>
      </c>
      <c r="L13" s="25">
        <v>417</v>
      </c>
      <c r="M13" s="25">
        <v>5984.34</v>
      </c>
      <c r="N13" s="25">
        <v>0</v>
      </c>
      <c r="O13" s="25">
        <v>0</v>
      </c>
    </row>
    <row r="14" s="16" customFormat="1" ht="25" customHeight="1" spans="1:15">
      <c r="A14" s="21" t="s">
        <v>19</v>
      </c>
      <c r="B14" s="21">
        <f t="shared" ref="B14:O14" si="2">SUM(B6:B13)</f>
        <v>17249</v>
      </c>
      <c r="C14" s="21">
        <f t="shared" si="2"/>
        <v>83744.96</v>
      </c>
      <c r="D14" s="21">
        <f t="shared" si="2"/>
        <v>9331</v>
      </c>
      <c r="E14" s="21">
        <f t="shared" si="2"/>
        <v>47704.23</v>
      </c>
      <c r="F14" s="21">
        <f t="shared" si="2"/>
        <v>408</v>
      </c>
      <c r="G14" s="21">
        <f t="shared" si="2"/>
        <v>1867.07</v>
      </c>
      <c r="H14" s="21">
        <f t="shared" si="2"/>
        <v>4222</v>
      </c>
      <c r="I14" s="21">
        <f t="shared" si="2"/>
        <v>9098.62</v>
      </c>
      <c r="J14" s="21">
        <f t="shared" si="2"/>
        <v>921</v>
      </c>
      <c r="K14" s="21">
        <f t="shared" si="2"/>
        <v>4049.91</v>
      </c>
      <c r="L14" s="21">
        <f t="shared" si="2"/>
        <v>819</v>
      </c>
      <c r="M14" s="21">
        <f t="shared" si="2"/>
        <v>11292.27</v>
      </c>
      <c r="N14" s="21">
        <f t="shared" si="2"/>
        <v>1548</v>
      </c>
      <c r="O14" s="21">
        <f t="shared" si="2"/>
        <v>9732.86</v>
      </c>
    </row>
  </sheetData>
  <mergeCells count="12">
    <mergeCell ref="A1:O1"/>
    <mergeCell ref="A2:O2"/>
    <mergeCell ref="D3:O3"/>
    <mergeCell ref="D4:E4"/>
    <mergeCell ref="F4:G4"/>
    <mergeCell ref="H4:I4"/>
    <mergeCell ref="J4:K4"/>
    <mergeCell ref="L4:M4"/>
    <mergeCell ref="N4:O4"/>
    <mergeCell ref="A3:A5"/>
    <mergeCell ref="B3:B5"/>
    <mergeCell ref="C3:C5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C16"/>
  <sheetViews>
    <sheetView tabSelected="1" zoomScale="85" zoomScaleNormal="85" workbookViewId="0">
      <selection activeCell="K8" sqref="K8"/>
    </sheetView>
  </sheetViews>
  <sheetFormatPr defaultColWidth="8.88888888888889" defaultRowHeight="13.8"/>
  <cols>
    <col min="1" max="1" width="16.4444444444444" style="3" customWidth="1"/>
    <col min="2" max="2" width="12.4444444444444" style="3" customWidth="1"/>
    <col min="3" max="3" width="11.5555555555556" style="3" customWidth="1"/>
    <col min="4" max="4" width="6.66666666666667" style="3" customWidth="1"/>
    <col min="5" max="5" width="10.2222222222222" style="3" customWidth="1"/>
    <col min="6" max="6" width="6.55555555555556" style="3" customWidth="1"/>
    <col min="7" max="7" width="10.2222222222222" style="3" customWidth="1"/>
    <col min="8" max="8" width="6.33333333333333" style="3" customWidth="1"/>
    <col min="9" max="9" width="11.5555555555556" style="3" customWidth="1"/>
    <col min="10" max="10" width="6.33333333333333" style="3" customWidth="1"/>
    <col min="11" max="11" width="10.2222222222222" style="3" customWidth="1"/>
    <col min="12" max="12" width="6.33333333333333" style="3" customWidth="1"/>
    <col min="13" max="13" width="7.22222222222222" style="3" customWidth="1"/>
    <col min="14" max="14" width="6.55555555555556" style="3" customWidth="1"/>
    <col min="15" max="15" width="10.2222222222222" style="3" customWidth="1"/>
    <col min="16" max="16" width="6.55555555555556" style="3" customWidth="1"/>
    <col min="17" max="17" width="9.44444444444444" style="3" customWidth="1"/>
    <col min="18" max="18" width="6.33333333333333" style="3" customWidth="1"/>
    <col min="19" max="19" width="10.2222222222222" style="3" customWidth="1"/>
    <col min="20" max="20" width="6.33333333333333" style="3" customWidth="1"/>
    <col min="21" max="21" width="9" style="3" customWidth="1"/>
    <col min="22" max="22" width="6.33333333333333" style="3" customWidth="1"/>
    <col min="23" max="23" width="10.2222222222222" style="3" customWidth="1"/>
    <col min="24" max="24" width="6.33333333333333" style="3" customWidth="1"/>
    <col min="25" max="25" width="9" style="3" customWidth="1"/>
    <col min="26" max="26" width="6.55555555555556" style="3" customWidth="1"/>
    <col min="27" max="27" width="9.44444444444444" style="3" customWidth="1"/>
    <col min="28" max="28" width="6.33333333333333" style="3" customWidth="1"/>
    <col min="29" max="29" width="9" style="3" customWidth="1"/>
    <col min="30" max="16384" width="8.88888888888889" style="3"/>
  </cols>
  <sheetData>
    <row r="1" ht="20.4" spans="1:29">
      <c r="A1" s="4" t="s">
        <v>24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</row>
    <row r="2" ht="15.6" spans="1:29">
      <c r="A2" s="6" t="s">
        <v>25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="1" customFormat="1" ht="25" customHeight="1" spans="1:29">
      <c r="A3" s="7" t="s">
        <v>26</v>
      </c>
      <c r="B3" s="8" t="s">
        <v>27</v>
      </c>
      <c r="C3" s="7" t="s">
        <v>28</v>
      </c>
      <c r="D3" s="7" t="s">
        <v>29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s="1" customFormat="1" ht="25" customHeight="1" spans="1:29">
      <c r="A4" s="7"/>
      <c r="B4" s="8"/>
      <c r="C4" s="7"/>
      <c r="D4" s="9" t="s">
        <v>30</v>
      </c>
      <c r="E4" s="10"/>
      <c r="F4" s="10"/>
      <c r="G4" s="10"/>
      <c r="H4" s="10"/>
      <c r="I4" s="10"/>
      <c r="J4" s="9" t="s">
        <v>31</v>
      </c>
      <c r="K4" s="10"/>
      <c r="L4" s="10"/>
      <c r="M4" s="10"/>
      <c r="N4" s="9" t="s">
        <v>32</v>
      </c>
      <c r="O4" s="10"/>
      <c r="P4" s="10"/>
      <c r="Q4" s="10"/>
      <c r="R4" s="9" t="s">
        <v>33</v>
      </c>
      <c r="S4" s="10"/>
      <c r="T4" s="10"/>
      <c r="U4" s="10"/>
      <c r="V4" s="7" t="s">
        <v>34</v>
      </c>
      <c r="W4" s="7"/>
      <c r="X4" s="7"/>
      <c r="Y4" s="7"/>
      <c r="Z4" s="7" t="s">
        <v>35</v>
      </c>
      <c r="AA4" s="7"/>
      <c r="AB4" s="7"/>
      <c r="AC4" s="7"/>
    </row>
    <row r="5" s="1" customFormat="1" ht="25" customHeight="1" spans="1:29">
      <c r="A5" s="7"/>
      <c r="B5" s="8"/>
      <c r="C5" s="7"/>
      <c r="D5" s="9" t="s">
        <v>36</v>
      </c>
      <c r="E5" s="11"/>
      <c r="F5" s="9" t="s">
        <v>37</v>
      </c>
      <c r="G5" s="11"/>
      <c r="H5" s="9" t="s">
        <v>38</v>
      </c>
      <c r="I5" s="11"/>
      <c r="J5" s="9" t="s">
        <v>36</v>
      </c>
      <c r="K5" s="11"/>
      <c r="L5" s="9" t="s">
        <v>37</v>
      </c>
      <c r="M5" s="11"/>
      <c r="N5" s="9" t="s">
        <v>36</v>
      </c>
      <c r="O5" s="11"/>
      <c r="P5" s="9" t="s">
        <v>37</v>
      </c>
      <c r="Q5" s="11"/>
      <c r="R5" s="9" t="s">
        <v>36</v>
      </c>
      <c r="S5" s="11"/>
      <c r="T5" s="9" t="s">
        <v>37</v>
      </c>
      <c r="U5" s="11"/>
      <c r="V5" s="9" t="s">
        <v>36</v>
      </c>
      <c r="W5" s="11"/>
      <c r="X5" s="9" t="s">
        <v>37</v>
      </c>
      <c r="Y5" s="11"/>
      <c r="Z5" s="9" t="s">
        <v>36</v>
      </c>
      <c r="AA5" s="11"/>
      <c r="AB5" s="9" t="s">
        <v>37</v>
      </c>
      <c r="AC5" s="11"/>
    </row>
    <row r="6" s="1" customFormat="1" ht="25" customHeight="1" spans="1:29">
      <c r="A6" s="7"/>
      <c r="B6" s="8"/>
      <c r="C6" s="7"/>
      <c r="D6" s="7" t="s">
        <v>39</v>
      </c>
      <c r="E6" s="7" t="s">
        <v>40</v>
      </c>
      <c r="F6" s="7" t="s">
        <v>39</v>
      </c>
      <c r="G6" s="7" t="s">
        <v>40</v>
      </c>
      <c r="H6" s="7" t="s">
        <v>39</v>
      </c>
      <c r="I6" s="7" t="s">
        <v>40</v>
      </c>
      <c r="J6" s="7" t="s">
        <v>39</v>
      </c>
      <c r="K6" s="7" t="s">
        <v>40</v>
      </c>
      <c r="L6" s="7" t="s">
        <v>39</v>
      </c>
      <c r="M6" s="7" t="s">
        <v>40</v>
      </c>
      <c r="N6" s="7" t="s">
        <v>39</v>
      </c>
      <c r="O6" s="7" t="s">
        <v>40</v>
      </c>
      <c r="P6" s="7" t="s">
        <v>39</v>
      </c>
      <c r="Q6" s="7" t="s">
        <v>40</v>
      </c>
      <c r="R6" s="7" t="s">
        <v>39</v>
      </c>
      <c r="S6" s="7" t="s">
        <v>40</v>
      </c>
      <c r="T6" s="7" t="s">
        <v>39</v>
      </c>
      <c r="U6" s="7" t="s">
        <v>40</v>
      </c>
      <c r="V6" s="7" t="s">
        <v>39</v>
      </c>
      <c r="W6" s="7" t="s">
        <v>40</v>
      </c>
      <c r="X6" s="7" t="s">
        <v>39</v>
      </c>
      <c r="Y6" s="7" t="s">
        <v>40</v>
      </c>
      <c r="Z6" s="7" t="s">
        <v>39</v>
      </c>
      <c r="AA6" s="7" t="s">
        <v>40</v>
      </c>
      <c r="AB6" s="7" t="s">
        <v>39</v>
      </c>
      <c r="AC6" s="7" t="s">
        <v>40</v>
      </c>
    </row>
    <row r="7" ht="63" customHeight="1" spans="1:29">
      <c r="A7" s="7" t="s">
        <v>41</v>
      </c>
      <c r="B7" s="12">
        <f>D7+F7+H7+J7+L7+N7+P7+R7+T7+V7+X7+Z7+AB7</f>
        <v>4482</v>
      </c>
      <c r="C7" s="12">
        <f>E7+G7+I7+K7+M7+O7+Q7+S7+U7+W7+Y7+AA7+AC7</f>
        <v>9554.82</v>
      </c>
      <c r="D7" s="12">
        <v>2650</v>
      </c>
      <c r="E7" s="12">
        <v>2888.7</v>
      </c>
      <c r="F7" s="12">
        <v>999</v>
      </c>
      <c r="G7" s="12">
        <v>1026.73</v>
      </c>
      <c r="H7" s="12">
        <v>54</v>
      </c>
      <c r="I7" s="12">
        <v>4161.05</v>
      </c>
      <c r="J7" s="12">
        <v>0</v>
      </c>
      <c r="K7" s="12">
        <v>0</v>
      </c>
      <c r="L7" s="12">
        <v>25</v>
      </c>
      <c r="M7" s="12">
        <v>67.59</v>
      </c>
      <c r="N7" s="12">
        <v>242</v>
      </c>
      <c r="O7" s="12">
        <v>930.15</v>
      </c>
      <c r="P7" s="12">
        <v>203</v>
      </c>
      <c r="Q7" s="12">
        <v>345.1</v>
      </c>
      <c r="R7" s="12">
        <v>20</v>
      </c>
      <c r="S7" s="12">
        <v>8.36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136</v>
      </c>
      <c r="AA7" s="12">
        <v>55.97</v>
      </c>
      <c r="AB7" s="12">
        <v>153</v>
      </c>
      <c r="AC7" s="12">
        <v>71.17</v>
      </c>
    </row>
    <row r="8" ht="63" customHeight="1" spans="1:29">
      <c r="A8" s="7" t="s">
        <v>42</v>
      </c>
      <c r="B8" s="12">
        <f t="shared" ref="B8:B14" si="0">D8+F8+H8+J8+L8+N8+P8+R8+T8+V8+X8+Z8+AB8</f>
        <v>447</v>
      </c>
      <c r="C8" s="12">
        <f t="shared" ref="C8:C14" si="1">E8+G8+I8+K8+M8+O8+Q8+S8+U8+W8+Y8+AA8+AC8</f>
        <v>2202.45</v>
      </c>
      <c r="D8" s="12">
        <v>17</v>
      </c>
      <c r="E8" s="12">
        <v>20.51</v>
      </c>
      <c r="F8" s="12">
        <v>59</v>
      </c>
      <c r="G8" s="12">
        <v>310.19</v>
      </c>
      <c r="H8" s="12">
        <v>0</v>
      </c>
      <c r="I8" s="12">
        <v>0</v>
      </c>
      <c r="J8" s="12">
        <v>259</v>
      </c>
      <c r="K8" s="12">
        <v>1277.99</v>
      </c>
      <c r="L8" s="12">
        <v>35</v>
      </c>
      <c r="M8" s="12">
        <v>16.32</v>
      </c>
      <c r="N8" s="12">
        <v>46</v>
      </c>
      <c r="O8" s="12">
        <v>557.39</v>
      </c>
      <c r="P8" s="12">
        <v>2</v>
      </c>
      <c r="Q8" s="12">
        <v>9.26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29</v>
      </c>
      <c r="AA8" s="12">
        <v>10.79</v>
      </c>
      <c r="AB8" s="12">
        <v>0</v>
      </c>
      <c r="AC8" s="12">
        <v>0</v>
      </c>
    </row>
    <row r="9" ht="63" customHeight="1" spans="1:29">
      <c r="A9" s="7" t="s">
        <v>43</v>
      </c>
      <c r="B9" s="12">
        <f t="shared" si="0"/>
        <v>3813</v>
      </c>
      <c r="C9" s="12">
        <f t="shared" si="1"/>
        <v>16485.36</v>
      </c>
      <c r="D9" s="12">
        <v>1129</v>
      </c>
      <c r="E9" s="12">
        <v>1363.21</v>
      </c>
      <c r="F9" s="12">
        <v>532</v>
      </c>
      <c r="G9" s="12">
        <v>1114.07</v>
      </c>
      <c r="H9" s="12">
        <v>14</v>
      </c>
      <c r="I9" s="12">
        <v>2338.01</v>
      </c>
      <c r="J9" s="12">
        <v>18</v>
      </c>
      <c r="K9" s="12">
        <v>70.66</v>
      </c>
      <c r="L9" s="12">
        <v>5</v>
      </c>
      <c r="M9" s="12">
        <v>1.5</v>
      </c>
      <c r="N9" s="12">
        <v>437</v>
      </c>
      <c r="O9" s="12">
        <v>678.65</v>
      </c>
      <c r="P9" s="12">
        <v>228</v>
      </c>
      <c r="Q9" s="12">
        <v>174.22</v>
      </c>
      <c r="R9" s="12">
        <v>50</v>
      </c>
      <c r="S9" s="12">
        <v>158.8</v>
      </c>
      <c r="T9" s="12">
        <v>0</v>
      </c>
      <c r="U9" s="12">
        <v>0</v>
      </c>
      <c r="V9" s="12">
        <v>388</v>
      </c>
      <c r="W9" s="12">
        <v>5046.16</v>
      </c>
      <c r="X9" s="12">
        <v>14</v>
      </c>
      <c r="Y9" s="12">
        <v>261.77</v>
      </c>
      <c r="Z9" s="12">
        <v>873</v>
      </c>
      <c r="AA9" s="12">
        <v>4902.51</v>
      </c>
      <c r="AB9" s="12">
        <v>125</v>
      </c>
      <c r="AC9" s="12">
        <v>375.8</v>
      </c>
    </row>
    <row r="10" ht="63" customHeight="1" spans="1:29">
      <c r="A10" s="7" t="s">
        <v>44</v>
      </c>
      <c r="B10" s="12">
        <f t="shared" si="0"/>
        <v>395</v>
      </c>
      <c r="C10" s="12">
        <f t="shared" si="1"/>
        <v>5081.43</v>
      </c>
      <c r="D10" s="12">
        <v>108</v>
      </c>
      <c r="E10" s="12">
        <v>464.38</v>
      </c>
      <c r="F10" s="12">
        <v>10</v>
      </c>
      <c r="G10" s="12">
        <v>13.82</v>
      </c>
      <c r="H10" s="12">
        <v>0</v>
      </c>
      <c r="I10" s="12">
        <v>0</v>
      </c>
      <c r="J10" s="12">
        <v>65</v>
      </c>
      <c r="K10" s="12">
        <v>426.52</v>
      </c>
      <c r="L10" s="12">
        <v>0</v>
      </c>
      <c r="M10" s="12">
        <v>0</v>
      </c>
      <c r="N10" s="12">
        <v>17</v>
      </c>
      <c r="O10" s="12">
        <v>29.26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195</v>
      </c>
      <c r="AA10" s="12">
        <v>4147.45</v>
      </c>
      <c r="AB10" s="12">
        <v>0</v>
      </c>
      <c r="AC10" s="12">
        <v>0</v>
      </c>
    </row>
    <row r="11" ht="63" customHeight="1" spans="1:29">
      <c r="A11" s="7" t="s">
        <v>45</v>
      </c>
      <c r="B11" s="12">
        <f t="shared" si="0"/>
        <v>1069</v>
      </c>
      <c r="C11" s="12">
        <f t="shared" si="1"/>
        <v>2135.92</v>
      </c>
      <c r="D11" s="12">
        <v>152</v>
      </c>
      <c r="E11" s="12">
        <v>180.21</v>
      </c>
      <c r="F11" s="12">
        <v>19</v>
      </c>
      <c r="G11" s="12">
        <v>19.03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551</v>
      </c>
      <c r="O11" s="13">
        <v>456.06</v>
      </c>
      <c r="P11" s="12">
        <v>113</v>
      </c>
      <c r="Q11" s="12">
        <v>374.04</v>
      </c>
      <c r="R11" s="12">
        <v>225</v>
      </c>
      <c r="S11" s="12">
        <v>962</v>
      </c>
      <c r="T11" s="12">
        <v>9</v>
      </c>
      <c r="U11" s="12">
        <v>144.58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2">
        <v>0</v>
      </c>
    </row>
    <row r="12" s="2" customFormat="1" ht="63" customHeight="1" spans="1:29">
      <c r="A12" s="14" t="s">
        <v>46</v>
      </c>
      <c r="B12" s="12">
        <f t="shared" si="0"/>
        <v>2173</v>
      </c>
      <c r="C12" s="12">
        <f t="shared" si="1"/>
        <v>4743.8</v>
      </c>
      <c r="D12" s="15">
        <v>1295</v>
      </c>
      <c r="E12" s="15">
        <v>1429.39</v>
      </c>
      <c r="F12" s="15">
        <v>232</v>
      </c>
      <c r="G12" s="15">
        <v>456.37</v>
      </c>
      <c r="H12" s="15">
        <v>0</v>
      </c>
      <c r="I12" s="15">
        <v>0</v>
      </c>
      <c r="J12" s="15">
        <v>0</v>
      </c>
      <c r="K12" s="15">
        <v>0</v>
      </c>
      <c r="L12" s="15">
        <v>1</v>
      </c>
      <c r="M12" s="15">
        <v>6.49</v>
      </c>
      <c r="N12" s="15">
        <v>246</v>
      </c>
      <c r="O12" s="15">
        <v>295.66</v>
      </c>
      <c r="P12" s="15">
        <v>45</v>
      </c>
      <c r="Q12" s="15">
        <v>60.13</v>
      </c>
      <c r="R12" s="15">
        <v>348</v>
      </c>
      <c r="S12" s="15">
        <v>2484.41</v>
      </c>
      <c r="T12" s="15">
        <v>6</v>
      </c>
      <c r="U12" s="15">
        <v>11.35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</row>
    <row r="13" ht="63" customHeight="1" spans="1:29">
      <c r="A13" s="7" t="s">
        <v>47</v>
      </c>
      <c r="B13" s="12">
        <f t="shared" si="0"/>
        <v>2622</v>
      </c>
      <c r="C13" s="12">
        <f t="shared" si="1"/>
        <v>34002.94</v>
      </c>
      <c r="D13" s="12">
        <v>824</v>
      </c>
      <c r="E13" s="12">
        <v>1516.69</v>
      </c>
      <c r="F13" s="12">
        <v>1073</v>
      </c>
      <c r="G13" s="12">
        <v>2284.08</v>
      </c>
      <c r="H13" s="12">
        <v>164</v>
      </c>
      <c r="I13" s="12">
        <v>28117.78</v>
      </c>
      <c r="J13" s="12">
        <v>0</v>
      </c>
      <c r="K13" s="12">
        <v>0</v>
      </c>
      <c r="L13" s="12">
        <v>0</v>
      </c>
      <c r="M13" s="12">
        <v>0</v>
      </c>
      <c r="N13" s="12">
        <v>218</v>
      </c>
      <c r="O13" s="12">
        <v>1539.76</v>
      </c>
      <c r="P13" s="12">
        <v>43</v>
      </c>
      <c r="Q13" s="12">
        <v>95.07</v>
      </c>
      <c r="R13" s="12">
        <v>151</v>
      </c>
      <c r="S13" s="12">
        <v>150.25</v>
      </c>
      <c r="T13" s="12">
        <v>112</v>
      </c>
      <c r="U13" s="12">
        <v>130.14</v>
      </c>
      <c r="V13" s="12">
        <v>0</v>
      </c>
      <c r="W13" s="12">
        <v>0</v>
      </c>
      <c r="X13" s="12">
        <v>0</v>
      </c>
      <c r="Y13" s="12">
        <v>0</v>
      </c>
      <c r="Z13" s="12">
        <v>30</v>
      </c>
      <c r="AA13" s="12">
        <v>153.98</v>
      </c>
      <c r="AB13" s="12">
        <v>7</v>
      </c>
      <c r="AC13" s="12">
        <v>15.19</v>
      </c>
    </row>
    <row r="14" ht="63" customHeight="1" spans="1:29">
      <c r="A14" s="7" t="s">
        <v>48</v>
      </c>
      <c r="B14" s="12">
        <f t="shared" si="0"/>
        <v>2248</v>
      </c>
      <c r="C14" s="12">
        <f t="shared" si="1"/>
        <v>9538.22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1232</v>
      </c>
      <c r="O14" s="12">
        <v>2066.2</v>
      </c>
      <c r="P14" s="12">
        <v>599</v>
      </c>
      <c r="Q14" s="12">
        <v>1487.68</v>
      </c>
      <c r="R14" s="12">
        <v>0</v>
      </c>
      <c r="S14" s="12">
        <v>0</v>
      </c>
      <c r="T14" s="12">
        <v>0</v>
      </c>
      <c r="U14" s="12">
        <v>0</v>
      </c>
      <c r="V14" s="12">
        <v>407</v>
      </c>
      <c r="W14" s="12">
        <v>5818.94</v>
      </c>
      <c r="X14" s="12">
        <v>10</v>
      </c>
      <c r="Y14" s="12">
        <v>165.4</v>
      </c>
      <c r="Z14" s="12">
        <v>0</v>
      </c>
      <c r="AA14" s="12">
        <v>0</v>
      </c>
      <c r="AB14" s="12">
        <v>0</v>
      </c>
      <c r="AC14" s="12">
        <v>0</v>
      </c>
    </row>
    <row r="15" s="1" customFormat="1" ht="63" customHeight="1" spans="1:29">
      <c r="A15" s="7" t="s">
        <v>49</v>
      </c>
      <c r="B15" s="7">
        <f t="shared" ref="B15:AC15" si="2">SUM(B7:B14)</f>
        <v>17249</v>
      </c>
      <c r="C15" s="7">
        <f t="shared" si="2"/>
        <v>83744.94</v>
      </c>
      <c r="D15" s="7">
        <f t="shared" si="2"/>
        <v>6175</v>
      </c>
      <c r="E15" s="7">
        <f t="shared" si="2"/>
        <v>7863.09</v>
      </c>
      <c r="F15" s="7">
        <f t="shared" si="2"/>
        <v>2924</v>
      </c>
      <c r="G15" s="7">
        <f t="shared" si="2"/>
        <v>5224.29</v>
      </c>
      <c r="H15" s="7">
        <f t="shared" si="2"/>
        <v>232</v>
      </c>
      <c r="I15" s="7">
        <f t="shared" si="2"/>
        <v>34616.84</v>
      </c>
      <c r="J15" s="7">
        <f t="shared" si="2"/>
        <v>342</v>
      </c>
      <c r="K15" s="7">
        <f t="shared" si="2"/>
        <v>1775.17</v>
      </c>
      <c r="L15" s="7">
        <f t="shared" si="2"/>
        <v>66</v>
      </c>
      <c r="M15" s="7">
        <f t="shared" si="2"/>
        <v>91.9</v>
      </c>
      <c r="N15" s="7">
        <f t="shared" si="2"/>
        <v>2989</v>
      </c>
      <c r="O15" s="7">
        <f t="shared" si="2"/>
        <v>6553.13</v>
      </c>
      <c r="P15" s="7">
        <f t="shared" si="2"/>
        <v>1233</v>
      </c>
      <c r="Q15" s="7">
        <f t="shared" si="2"/>
        <v>2545.5</v>
      </c>
      <c r="R15" s="7">
        <f t="shared" si="2"/>
        <v>794</v>
      </c>
      <c r="S15" s="7">
        <f t="shared" si="2"/>
        <v>3763.82</v>
      </c>
      <c r="T15" s="7">
        <f t="shared" si="2"/>
        <v>127</v>
      </c>
      <c r="U15" s="7">
        <f t="shared" si="2"/>
        <v>286.07</v>
      </c>
      <c r="V15" s="7">
        <f t="shared" si="2"/>
        <v>795</v>
      </c>
      <c r="W15" s="7">
        <f t="shared" si="2"/>
        <v>10865.1</v>
      </c>
      <c r="X15" s="7">
        <f t="shared" si="2"/>
        <v>24</v>
      </c>
      <c r="Y15" s="7">
        <f t="shared" si="2"/>
        <v>427.17</v>
      </c>
      <c r="Z15" s="7">
        <f t="shared" si="2"/>
        <v>1263</v>
      </c>
      <c r="AA15" s="7">
        <f t="shared" si="2"/>
        <v>9270.7</v>
      </c>
      <c r="AB15" s="7">
        <f t="shared" si="2"/>
        <v>285</v>
      </c>
      <c r="AC15" s="7">
        <f t="shared" si="2"/>
        <v>462.16</v>
      </c>
    </row>
    <row r="16" ht="34" customHeight="1"/>
  </sheetData>
  <mergeCells count="25">
    <mergeCell ref="A1:AC1"/>
    <mergeCell ref="A2:AC2"/>
    <mergeCell ref="D3:AC3"/>
    <mergeCell ref="D4:I4"/>
    <mergeCell ref="J4:M4"/>
    <mergeCell ref="N4:Q4"/>
    <mergeCell ref="R4:U4"/>
    <mergeCell ref="V4:Y4"/>
    <mergeCell ref="Z4:AC4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3:A6"/>
    <mergeCell ref="B3:B6"/>
    <mergeCell ref="C3:C6"/>
  </mergeCells>
  <pageMargins left="0.75" right="0.75" top="1" bottom="1" header="0.5" footer="0.5"/>
  <pageSetup paperSize="9" scale="5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Sheet2</vt:lpstr>
      <vt:lpstr>扣除国有公司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魏亚龙</dc:creator>
  <cp:lastModifiedBy>NuRum</cp:lastModifiedBy>
  <dcterms:created xsi:type="dcterms:W3CDTF">2026-07-16T02:36:00Z</dcterms:created>
  <dcterms:modified xsi:type="dcterms:W3CDTF">2026-08-10T12:02:30Z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429CC974FF074305A8017A92B792FF61_13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