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5" yWindow="-15" windowWidth="10785" windowHeight="9780" tabRatio="893" firstSheet="1" activeTab="1"/>
  </bookViews>
  <sheets>
    <sheet name="Define" sheetId="15" state="hidden" r:id="rId1"/>
    <sheet name="2020年喀什地区对疏附县专项转移支付分地区、分项目表" sheetId="13" r:id="rId2"/>
  </sheets>
  <definedNames>
    <definedName name="_xlnm._FilterDatabase" localSheetId="1" hidden="1">'2020年喀什地区对疏附县专项转移支付分地区、分项目表'!$A$5:$L$65</definedName>
    <definedName name="_xlnm.Database">#REF!</definedName>
  </definedNames>
  <calcPr calcId="124519" iterate="1"/>
</workbook>
</file>

<file path=xl/calcChain.xml><?xml version="1.0" encoding="utf-8"?>
<calcChain xmlns="http://schemas.openxmlformats.org/spreadsheetml/2006/main">
  <c r="J103" i="13"/>
  <c r="J82"/>
  <c r="J5"/>
  <c r="E65" l="1"/>
  <c r="C65" s="1"/>
  <c r="E64"/>
  <c r="C64" s="1"/>
  <c r="E63"/>
  <c r="C63" s="1"/>
  <c r="E62"/>
  <c r="C62" s="1"/>
  <c r="E61"/>
  <c r="C61" s="1"/>
  <c r="E60"/>
  <c r="C60" s="1"/>
  <c r="E59"/>
  <c r="C59" s="1"/>
  <c r="E58"/>
  <c r="C58" s="1"/>
  <c r="E57"/>
  <c r="C57" s="1"/>
  <c r="E56"/>
  <c r="C56" s="1"/>
  <c r="E55"/>
  <c r="C55" s="1"/>
  <c r="E54"/>
  <c r="C54" s="1"/>
  <c r="E53"/>
  <c r="C53" s="1"/>
  <c r="E52"/>
  <c r="C52" s="1"/>
  <c r="E51"/>
  <c r="C51" s="1"/>
  <c r="E50"/>
  <c r="C50" s="1"/>
  <c r="E49"/>
  <c r="C49" s="1"/>
  <c r="E48"/>
  <c r="C48" s="1"/>
  <c r="E47"/>
  <c r="C47" s="1"/>
  <c r="E46"/>
  <c r="C46" s="1"/>
  <c r="E45"/>
  <c r="C45" s="1"/>
  <c r="E44"/>
  <c r="C44" s="1"/>
  <c r="E43"/>
  <c r="C43" s="1"/>
  <c r="E42"/>
  <c r="C42" s="1"/>
  <c r="E41"/>
  <c r="C41" s="1"/>
  <c r="E40"/>
  <c r="C40" s="1"/>
  <c r="E39"/>
  <c r="C39" s="1"/>
  <c r="E38"/>
  <c r="C38" s="1"/>
  <c r="E37"/>
  <c r="C37" s="1"/>
  <c r="E36"/>
  <c r="C36" s="1"/>
  <c r="E35"/>
  <c r="C35" s="1"/>
  <c r="E34"/>
  <c r="C34" s="1"/>
  <c r="E33"/>
  <c r="C33" s="1"/>
  <c r="E32"/>
  <c r="C32" s="1"/>
  <c r="E31"/>
  <c r="C31" s="1"/>
  <c r="E30"/>
  <c r="C30" s="1"/>
  <c r="E29"/>
  <c r="C29" s="1"/>
  <c r="E28"/>
  <c r="C28" s="1"/>
  <c r="E27"/>
  <c r="C27" s="1"/>
  <c r="E26"/>
  <c r="C26" s="1"/>
  <c r="E25"/>
  <c r="C25" s="1"/>
  <c r="E24"/>
  <c r="C24" s="1"/>
  <c r="E23"/>
  <c r="C23" s="1"/>
  <c r="E22"/>
  <c r="C22" s="1"/>
  <c r="E21"/>
  <c r="C21" s="1"/>
  <c r="E20"/>
  <c r="C20" s="1"/>
  <c r="E19"/>
  <c r="C19" s="1"/>
  <c r="E18"/>
  <c r="C18" s="1"/>
  <c r="E17"/>
  <c r="C17" s="1"/>
  <c r="E16"/>
  <c r="C16" s="1"/>
  <c r="E15"/>
  <c r="C15" s="1"/>
  <c r="E14"/>
  <c r="C14" s="1"/>
  <c r="E13"/>
  <c r="C13" s="1"/>
  <c r="E12"/>
  <c r="C12" s="1"/>
  <c r="E11"/>
  <c r="C11" s="1"/>
  <c r="E10"/>
  <c r="C10" s="1"/>
  <c r="E9"/>
  <c r="C9" s="1"/>
  <c r="E8"/>
  <c r="C8" s="1"/>
  <c r="E7"/>
  <c r="C7" s="1"/>
  <c r="E6"/>
  <c r="C6" s="1"/>
  <c r="B5" l="1"/>
  <c r="H5"/>
  <c r="D5"/>
  <c r="F5"/>
  <c r="G5"/>
  <c r="E5" l="1"/>
  <c r="C5" s="1"/>
</calcChain>
</file>

<file path=xl/sharedStrings.xml><?xml version="1.0" encoding="utf-8"?>
<sst xmlns="http://schemas.openxmlformats.org/spreadsheetml/2006/main" count="227" uniqueCount="212">
  <si>
    <t>自治区下达专项</t>
  </si>
  <si>
    <t>地区财政专项资金分配情况</t>
  </si>
  <si>
    <t>合计</t>
  </si>
  <si>
    <t>本级</t>
  </si>
  <si>
    <t>县市合计</t>
  </si>
  <si>
    <t>喀什市</t>
  </si>
  <si>
    <t>莎车县</t>
  </si>
  <si>
    <t>疏勒县</t>
  </si>
  <si>
    <t>新财建〔2020〕65号</t>
  </si>
  <si>
    <t>关于下达2020年自治区园区发展专项资金</t>
  </si>
  <si>
    <t>新财行〔2019〕279号</t>
  </si>
  <si>
    <t>2020年妇女儿童工作补助经费</t>
  </si>
  <si>
    <t>新财行〔2019〕270号</t>
  </si>
  <si>
    <t>2020年中央食品药品监管补助资金</t>
  </si>
  <si>
    <t>新财建（2020）146号</t>
  </si>
  <si>
    <t>2020年教育现代化推进工程第一批中央基建投资预算（拨款）</t>
  </si>
  <si>
    <t>新财建〔2020〕146号</t>
  </si>
  <si>
    <t>2020年教育现代化推进工程中央基建投资预算（拨款）</t>
  </si>
  <si>
    <t>新财教〔2020〕210号</t>
  </si>
  <si>
    <t>2020年自治区科技成果转化示范专项－自治区科技特派员扶贫行动计划项目工作经费</t>
  </si>
  <si>
    <t>2020年自治区科技成果转化示范专项－自治区科技特派员扶贫行动计划项目资金</t>
  </si>
  <si>
    <t>新财教〔2020〕38号</t>
  </si>
  <si>
    <t>自治区科技厅科技专项资金（第一批）</t>
  </si>
  <si>
    <t>新财建〔2020〕141号</t>
  </si>
  <si>
    <t>下达2020年文化旅游提升工程第一批中央基建投资预算（拨款）</t>
  </si>
  <si>
    <t>新财建〔2020〕142号</t>
  </si>
  <si>
    <t>下达2020年公共体育普及工程（第一批）中央基建投资预算（拨款）</t>
  </si>
  <si>
    <t>新财社〔2019〕199号</t>
  </si>
  <si>
    <t>下达企业职工养老保险扩面征缴奖励工作经费</t>
  </si>
  <si>
    <t>新财社〔2019〕200号</t>
  </si>
  <si>
    <t>自治区对社会保险代办员补助经费</t>
  </si>
  <si>
    <t>新财社〔2019〕201号</t>
  </si>
  <si>
    <t>自治区对各地全民参保登记计划实施补助经费</t>
  </si>
  <si>
    <t>新财社〔2020〕94号</t>
  </si>
  <si>
    <t>2020年农村幸福大院运转补助资金（自治区）</t>
  </si>
  <si>
    <t>新财建〔2020〕140号</t>
  </si>
  <si>
    <t>下达2020年社会服务兜底工程中央基建投资预算（拨款）</t>
  </si>
  <si>
    <t>新财建〔2020〕205号</t>
  </si>
  <si>
    <t>新财社〔2019〕217号</t>
  </si>
  <si>
    <t>重大传染疾病防控经费（中央）</t>
  </si>
  <si>
    <t>新财社〔2020〕151号</t>
  </si>
  <si>
    <t>中央财政重大传染病防控补助资金（第二批）</t>
  </si>
  <si>
    <t>新财社〔2020〕113号</t>
  </si>
  <si>
    <t>2020年自治区全民参保及医疗服务经费</t>
  </si>
  <si>
    <t>新财建〔2019〕426号</t>
  </si>
  <si>
    <t>提前下达2020年中央农村环境整治资金预算的通知</t>
  </si>
  <si>
    <t>新财资环〔2020〕12号</t>
  </si>
  <si>
    <t>下达2020年中央农村环境整治资金第二批（统筹整合部分）</t>
  </si>
  <si>
    <t>新财建〔2020〕191号</t>
  </si>
  <si>
    <t>关于下达2020年退耕还林还草中央基建投资预算（拨款）的通知</t>
  </si>
  <si>
    <t>新财建〔2020〕176号</t>
  </si>
  <si>
    <t>下达2020年农业可持续发展专项（畜禽粪污资源化利用整县推进项目和生猪规模化养殖场建设补助项目）中央基建投资预算（统筹整合部分）（拨款）</t>
  </si>
  <si>
    <t>新财建〔2020〕28号</t>
  </si>
  <si>
    <t>下达2021年新疆专项（第一批）中央基建投资预算（拨款）</t>
  </si>
  <si>
    <t>新财建〔2020〕175号</t>
  </si>
  <si>
    <t>下达2020年现代支撑体系专项中央基建投资预算（统筹整合部分）（拨款）</t>
  </si>
  <si>
    <t>新财建〔2020〕178号</t>
  </si>
  <si>
    <t>下达2020年农业生产发展专项中央基建投资预算（统筹整合部分）（拨款）</t>
  </si>
  <si>
    <t>新财建〔2020〕168号</t>
  </si>
  <si>
    <t>下达2020年森林草原资源培育专项中央基建投资预算（拨款）</t>
  </si>
  <si>
    <t>新财建〔2019〕479号</t>
  </si>
  <si>
    <t>提前下达2020年自治区林业专项资金（森林植被恢复资金）</t>
  </si>
  <si>
    <t>提前下达2020年自治区财政林业专项资金（统筹整合部分）</t>
  </si>
  <si>
    <t>新财建〔2020〕150号</t>
  </si>
  <si>
    <t>下达2020年重大水利工程专项（第一批）中央基建投资预算（拨款）</t>
  </si>
  <si>
    <t>新财建〔2020〕190号</t>
  </si>
  <si>
    <t>下达2020年水生态治理 中小河流治理等其他水利工程专项（统筹整合部分）中央基建投资预算</t>
  </si>
  <si>
    <t>新财建〔2019〕481号</t>
  </si>
  <si>
    <t>提前下达2020年自治区预算内基本建设投资（统筹整合部分）预算</t>
  </si>
  <si>
    <t>新财建〔2020〕160号</t>
  </si>
  <si>
    <t>下达2020年以工代振示范工程中央基建投资预算（统筹整合部分）（拨款）</t>
  </si>
  <si>
    <t>新财建〔2020〕169号</t>
  </si>
  <si>
    <t>下达2020年森林草原资源培育专项中央基建投资预算（统筹整合部分）（拨款）</t>
  </si>
  <si>
    <t>新财农〔2020〕56号</t>
  </si>
  <si>
    <t>2020年中央农村综合改革转移支付（项目部分）</t>
  </si>
  <si>
    <t>新财农〔2020〕57号</t>
  </si>
  <si>
    <t>关于拨付2020年中央中央农村综合改革转移支付（统筹整合部分）的通知</t>
  </si>
  <si>
    <t>新财综改〔2019〕15号</t>
  </si>
  <si>
    <t>下达2020年中央农村公益事业财政奖补资金（涉农资金整合部分）</t>
  </si>
  <si>
    <t>新财综改〔2019〕16号</t>
  </si>
  <si>
    <t>下达2020年中央美丽乡村建设试点补助资金（涉农整合资金部分）</t>
  </si>
  <si>
    <t>新财农〔2020〕38号</t>
  </si>
  <si>
    <t>2020年自治区（第二批）扶持壮大村级集体经济补助资金</t>
  </si>
  <si>
    <t>新财综改〔2019〕17号</t>
  </si>
  <si>
    <t>下达2020年中央扶持村级集体经济发展补助资金（涉农资金整合部分）</t>
  </si>
  <si>
    <t>新财综改〔2019〕20号</t>
  </si>
  <si>
    <t>中央扶持集体经济发展补助资金</t>
  </si>
  <si>
    <t>新财金〔2020〕3号</t>
  </si>
  <si>
    <t>2020年中央财政普惠金融发展专项资金</t>
  </si>
  <si>
    <t>新财农〔2020〕60号</t>
  </si>
  <si>
    <t>关于下达中央财政2020年土地指标跨省域调剂收入安排的支出预算的通知</t>
  </si>
  <si>
    <t>新财综〔2019〕32号</t>
  </si>
  <si>
    <t>关于提前下达2020年土地指标跨省域调剂收入安排的支出预算的通知</t>
  </si>
  <si>
    <t>新财建〔2019〕480号</t>
  </si>
  <si>
    <t>提前下达2020年新疆地方农牧区投递员专项补贴资金的通知</t>
  </si>
  <si>
    <t>新财建〔2020〕202号</t>
  </si>
  <si>
    <t>预拨2020年纺织服装专项资金（第二批）自治区专项</t>
  </si>
  <si>
    <t>新财建〔2020〕52号</t>
  </si>
  <si>
    <t>5－10月纺织服装和口罩生产企业流动资金贷款财政贴息资金</t>
  </si>
  <si>
    <t>新财企〔2019〕116号</t>
  </si>
  <si>
    <t>下达2019年中央外经贸发展专项资金</t>
  </si>
  <si>
    <t>新财企〔2020〕45号</t>
  </si>
  <si>
    <t>预拨2020年中央外经贸发展专项资金</t>
  </si>
  <si>
    <t>新财金〔2020〕39号</t>
  </si>
  <si>
    <t>个体工商户小额信贷第一批财政贴息资金</t>
  </si>
  <si>
    <t>新财金〔2020〕70号</t>
  </si>
  <si>
    <t>个体工商户小额信贷第二批财政贴息资金</t>
  </si>
  <si>
    <t>新财资环〔2020〕23号</t>
  </si>
  <si>
    <t>关于调整下达2020年自治区土地变更调查及遥感监测专项资金</t>
  </si>
  <si>
    <t>新财建〔2020〕36号</t>
  </si>
  <si>
    <t>自治区地方政府债券资金用于2020年第一批农村安居工程（统筹整合部分）</t>
  </si>
  <si>
    <t>新财资环〔2020〕46号</t>
  </si>
  <si>
    <t>下达自治区地方政府债券资金用于2020年第二批农村安居工程（统筹整合部分）</t>
  </si>
  <si>
    <t>新财建〔2020〕133号</t>
  </si>
  <si>
    <t>关于下达2020年保障性安居工程第三批中央基建投资预算</t>
  </si>
  <si>
    <t>新财建〔2020〕96号</t>
  </si>
  <si>
    <t>2020年保障性安居工程 （第一批） 中央基建投资</t>
  </si>
  <si>
    <t>新财资环〔2020〕15号</t>
  </si>
  <si>
    <t>2020年度中央自然灾害防治体系建设补助资金（第一批）</t>
  </si>
  <si>
    <t>新财教〔2019〕251号</t>
  </si>
  <si>
    <t>2020年旅游发展专项资金（专项整合部分）</t>
  </si>
  <si>
    <t>新财企〔2019〕113号</t>
  </si>
  <si>
    <t>提前下达2020年中央大中型水库移民后期扶持基金（资金）（移民补助）</t>
  </si>
  <si>
    <t>提前下达2020年中央大中型水库移民后期扶持基金（资金）</t>
  </si>
  <si>
    <t>新财资环〔2020〕67号</t>
  </si>
  <si>
    <t>下达2020年度用于农业开发土地出让金安排的土地开发整治项目尾款资金预算（第二批）</t>
  </si>
  <si>
    <t>新财社〔2019〕181号</t>
  </si>
  <si>
    <t>提前下达2020年中央专项彩票公益金支持全民健康体检工程补助资金预算的通知</t>
  </si>
  <si>
    <t>新财社〔2019〕182号</t>
  </si>
  <si>
    <t>新财社〔2019〕221号</t>
  </si>
  <si>
    <t>中央彩票公益金支持社会福利事业专项资金</t>
  </si>
  <si>
    <t>新财社〔2019〕243号</t>
  </si>
  <si>
    <t>自治区彩票公益金资助80岁以上老人基本生活津贴和免费体检项目资金</t>
  </si>
  <si>
    <t>新财社〔2019〕244号</t>
  </si>
  <si>
    <t>自治区困难残疾人生活补助和重度残疾人护理补贴补助资金</t>
  </si>
  <si>
    <t>新财教〔2019〕205号</t>
  </si>
  <si>
    <t>2020年中央专项彩票公益金支持地方体育事业专项资金</t>
  </si>
  <si>
    <t>新财教〔2019〕273号</t>
  </si>
  <si>
    <t>2020年中央专项彩票公益金支持乡村学校少年宫项目（乡村学校少年宫运转经费）</t>
  </si>
  <si>
    <t>新财社〔2019〕178号</t>
  </si>
  <si>
    <t>提前下达2020年中央财政残疾人事业发展补助资金预算的通知</t>
  </si>
  <si>
    <t>新财社〔2020〕295号</t>
  </si>
  <si>
    <t>彩票公益金支持残疾人事业发展补助资金（中央）</t>
  </si>
  <si>
    <t>新财综〔2019〕33号</t>
  </si>
  <si>
    <t>关于提前下达202年自治区彩票公益金用于涉农资金整合预算的通知</t>
  </si>
  <si>
    <t>新财社〔2019〕218号</t>
  </si>
  <si>
    <t>新财预〔2020〕49号</t>
  </si>
  <si>
    <t>关于下达2020年抗疫特别国债支出资金</t>
  </si>
  <si>
    <t>新财预〔2020〕66号</t>
  </si>
  <si>
    <t>下达2020年抗疫特别国债（第二批）资金</t>
  </si>
  <si>
    <t>新财金〔2020〕73号</t>
  </si>
  <si>
    <t>普惠金融发展专项2020年中央第二批资金</t>
  </si>
  <si>
    <t>无</t>
  </si>
  <si>
    <t>委派制会计补助经费</t>
  </si>
  <si>
    <t>财政自身能力建设资金</t>
  </si>
  <si>
    <t>喀什地区各县市：严重精神障碍患者以奖代补资金项目</t>
  </si>
  <si>
    <t>下达2019年－2020年学前教育支教志愿者生活补助资金</t>
  </si>
  <si>
    <t>调整下达以前年度中央纺织纺织服装专项资金</t>
  </si>
  <si>
    <t>新财金〔2020〕17号</t>
  </si>
  <si>
    <t>对2019年民贸民品贴息资金进行结算</t>
  </si>
  <si>
    <t>安排2020年本级财政专项扶贫资金</t>
  </si>
  <si>
    <t>新财行〔2019〕300号</t>
  </si>
  <si>
    <t>基本支出－其他工资福利支出</t>
  </si>
  <si>
    <t>新财建〔2019〕500号</t>
  </si>
  <si>
    <t>财政部下达工业企业结构调整专项奖补资金</t>
  </si>
  <si>
    <t>新财农〔2019〕132号</t>
  </si>
  <si>
    <t>下达2019年中央第十批农业生产救灾资金</t>
  </si>
  <si>
    <t>新财建〔2019〕469号</t>
  </si>
  <si>
    <t>关于预拨2019年自治区纺织服装专项资金（第三批）预算的通知</t>
  </si>
  <si>
    <t>新财企〔2019〕126号</t>
  </si>
  <si>
    <t>提前下达中央外经贸发展资金2019年预算</t>
  </si>
  <si>
    <t>新财预〔2019〕117号</t>
  </si>
  <si>
    <t>新财综〔2018〕1号</t>
  </si>
  <si>
    <t>疏附县托克扎克镇阿亚格曼干村日间照料中心项目</t>
  </si>
  <si>
    <t>新财企〔2020〕44号</t>
  </si>
  <si>
    <t>下达2020年国有企业退休人员社会化管理中央财政补助资金（预拨）</t>
  </si>
  <si>
    <t>新财扶〔2020〕10号</t>
  </si>
  <si>
    <t>2020年新增一般债券用于脱贫攻坚项目资金（教育扶贫）</t>
  </si>
  <si>
    <t>2020年新增一般债券用于脱贫攻坚项目资金（饮水安全）</t>
  </si>
  <si>
    <t>新财扶〔2020〕27号</t>
  </si>
  <si>
    <t>2020年第二批地方政府一般债用于脱贫攻坚</t>
  </si>
  <si>
    <t>新财预〔2020〕14号</t>
  </si>
  <si>
    <t>2020年自治区第二批地方政府债券（新增一般债券）</t>
  </si>
  <si>
    <t>新财债〔2020〕13号</t>
  </si>
  <si>
    <t>新财债〔2020〕16号</t>
  </si>
  <si>
    <t>2020年自治区第七批地方政府债券（新增一般债券非扶贫）</t>
  </si>
  <si>
    <t>新财债〔2020〕6号</t>
  </si>
  <si>
    <t>新财预〔2020〕6号</t>
  </si>
  <si>
    <t>2020年自治区第一批地方政府债券（新增专项债券）</t>
  </si>
  <si>
    <t>2020年自治区第七批政府债券（新增专项债券其他收益平衡项目）</t>
  </si>
  <si>
    <t>自治区第五批专项债券转贷</t>
  </si>
  <si>
    <t>ERRANGE_O=</t>
  </si>
  <si>
    <t>B215:R220</t>
  </si>
  <si>
    <t>ERLINESTART_O=</t>
  </si>
  <si>
    <t>ERCOLUMNSTART_O=</t>
  </si>
  <si>
    <t>ERLINEEND_O=</t>
  </si>
  <si>
    <t>ERCOLUMNEND_O=</t>
  </si>
  <si>
    <t>项目名称</t>
    <phoneticPr fontId="1" type="noConversion"/>
  </si>
  <si>
    <t>疏附县</t>
    <phoneticPr fontId="1" type="noConversion"/>
  </si>
  <si>
    <t>文号</t>
    <phoneticPr fontId="1" type="noConversion"/>
  </si>
  <si>
    <t>2020年喀什地区对疏附县专项转移支付分地区、分项目表</t>
    <phoneticPr fontId="1" type="noConversion"/>
  </si>
  <si>
    <t xml:space="preserve">资金性质：一般公共预算、政府性基金、国有资本经营预算资金和债券资金           </t>
    <phoneticPr fontId="1" type="noConversion"/>
  </si>
  <si>
    <t>一般公共预算合计</t>
    <phoneticPr fontId="1" type="noConversion"/>
  </si>
  <si>
    <t>调整下达2020年新疆、西藏工作专项第三批中央基建投资预算（拨款）</t>
    <phoneticPr fontId="1" type="noConversion"/>
  </si>
  <si>
    <t>2019年奖励经费</t>
    <phoneticPr fontId="1" type="noConversion"/>
  </si>
  <si>
    <t>下达2019年活动下半年专项经费</t>
    <phoneticPr fontId="1" type="noConversion"/>
  </si>
  <si>
    <t>政府性基金合计</t>
    <phoneticPr fontId="1" type="noConversion"/>
  </si>
  <si>
    <t>国有资本经营预算资金合计</t>
    <phoneticPr fontId="1" type="noConversion"/>
  </si>
  <si>
    <t>政府债券</t>
    <phoneticPr fontId="1" type="noConversion"/>
  </si>
  <si>
    <t>转移支付新增一般债务限额（幸福大院）</t>
    <phoneticPr fontId="1" type="noConversion"/>
  </si>
  <si>
    <t>彩票公益金补助资金</t>
    <phoneticPr fontId="1" type="noConversion"/>
  </si>
  <si>
    <t>下达2020年中央财政医疗补助（彩票公益金）资金预算的通知</t>
    <phoneticPr fontId="1" type="noConversion"/>
  </si>
</sst>
</file>

<file path=xl/styles.xml><?xml version="1.0" encoding="utf-8"?>
<styleSheet xmlns="http://schemas.openxmlformats.org/spreadsheetml/2006/main">
  <numFmts count="2">
    <numFmt numFmtId="41" formatCode="_ * #,##0_ ;_ * \-#,##0_ ;_ * &quot;-&quot;_ ;_ @_ "/>
    <numFmt numFmtId="176" formatCode="#,##0.00_ "/>
  </numFmts>
  <fonts count="14">
    <font>
      <sz val="11"/>
      <color theme="1"/>
      <name val="宋体"/>
      <family val="2"/>
      <charset val="134"/>
      <scheme val="minor"/>
    </font>
    <font>
      <sz val="9"/>
      <name val="宋体"/>
      <family val="2"/>
      <charset val="134"/>
      <scheme val="minor"/>
    </font>
    <font>
      <sz val="9"/>
      <name val="宋体"/>
      <family val="3"/>
      <charset val="134"/>
    </font>
    <font>
      <sz val="12"/>
      <name val="宋体"/>
      <family val="3"/>
      <charset val="134"/>
    </font>
    <font>
      <sz val="9"/>
      <color indexed="8"/>
      <name val="宋体"/>
      <family val="3"/>
      <charset val="134"/>
    </font>
    <font>
      <sz val="9"/>
      <color theme="1"/>
      <name val="宋体"/>
      <family val="3"/>
      <charset val="134"/>
    </font>
    <font>
      <sz val="7"/>
      <name val="Small Fonts"/>
      <family val="2"/>
    </font>
    <font>
      <sz val="10"/>
      <name val="MS Sans Serif"/>
      <family val="2"/>
    </font>
    <font>
      <sz val="18"/>
      <color theme="1"/>
      <name val="宋体"/>
      <family val="2"/>
      <charset val="134"/>
      <scheme val="minor"/>
    </font>
    <font>
      <sz val="18"/>
      <color theme="1"/>
      <name val="宋体"/>
      <family val="3"/>
      <charset val="134"/>
      <scheme val="minor"/>
    </font>
    <font>
      <sz val="9"/>
      <color theme="1"/>
      <name val="宋体"/>
      <family val="2"/>
      <charset val="134"/>
      <scheme val="minor"/>
    </font>
    <font>
      <sz val="9"/>
      <color theme="1"/>
      <name val="宋体"/>
      <family val="3"/>
      <charset val="134"/>
      <scheme val="minor"/>
    </font>
    <font>
      <sz val="9"/>
      <color rgb="FFFF0000"/>
      <name val="宋体"/>
      <family val="3"/>
      <charset val="134"/>
    </font>
    <font>
      <b/>
      <sz val="9"/>
      <color theme="1"/>
      <name val="宋体"/>
      <family val="3"/>
      <charset val="13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8">
    <xf numFmtId="0" fontId="0" fillId="0" borderId="0">
      <alignment vertical="center"/>
    </xf>
    <xf numFmtId="0" fontId="4" fillId="0" borderId="0">
      <alignment vertical="center"/>
    </xf>
    <xf numFmtId="0" fontId="3" fillId="0" borderId="0"/>
    <xf numFmtId="0" fontId="5" fillId="0" borderId="0">
      <alignment vertical="center"/>
    </xf>
    <xf numFmtId="37" fontId="6" fillId="0" borderId="0"/>
    <xf numFmtId="0" fontId="7" fillId="0" borderId="0"/>
    <xf numFmtId="0" fontId="4" fillId="0" borderId="0">
      <alignment vertical="center"/>
    </xf>
    <xf numFmtId="0" fontId="4" fillId="0" borderId="0">
      <alignment vertical="center"/>
    </xf>
    <xf numFmtId="0" fontId="4" fillId="0" borderId="0">
      <alignment vertical="center"/>
    </xf>
    <xf numFmtId="0" fontId="3" fillId="0" borderId="0"/>
    <xf numFmtId="0" fontId="4" fillId="0" borderId="0">
      <alignment vertical="center"/>
    </xf>
    <xf numFmtId="0" fontId="4" fillId="0" borderId="0">
      <alignment vertical="center"/>
    </xf>
    <xf numFmtId="0" fontId="4" fillId="0" borderId="0">
      <alignment vertical="center"/>
    </xf>
    <xf numFmtId="0" fontId="7" fillId="0" borderId="0"/>
    <xf numFmtId="41" fontId="3" fillId="0" borderId="0" applyFont="0" applyFill="0" applyBorder="0" applyAlignment="0" applyProtection="0"/>
    <xf numFmtId="4" fontId="7"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cellStyleXfs>
  <cellXfs count="31">
    <xf numFmtId="0" fontId="0" fillId="0" borderId="0" xfId="0">
      <alignment vertical="center"/>
    </xf>
    <xf numFmtId="0" fontId="0" fillId="0" borderId="0" xfId="0" applyAlignment="1"/>
    <xf numFmtId="0" fontId="0" fillId="0" borderId="0" xfId="0" applyFill="1" applyAlignment="1"/>
    <xf numFmtId="0" fontId="0" fillId="0" borderId="0" xfId="0" applyAlignment="1">
      <alignment horizontal="center"/>
    </xf>
    <xf numFmtId="0" fontId="0" fillId="3" borderId="0" xfId="0" applyFill="1" applyAlignment="1"/>
    <xf numFmtId="0" fontId="2" fillId="0" borderId="1" xfId="0" applyFont="1" applyBorder="1" applyAlignment="1">
      <alignment horizontal="centerContinuous" vertical="center"/>
    </xf>
    <xf numFmtId="0" fontId="2" fillId="0" borderId="1" xfId="0" applyFont="1" applyFill="1" applyBorder="1" applyAlignment="1">
      <alignment horizontal="centerContinuous" vertical="center"/>
    </xf>
    <xf numFmtId="0" fontId="2" fillId="0" borderId="1"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horizontal="center" vertical="center"/>
    </xf>
    <xf numFmtId="49" fontId="13" fillId="0" borderId="1" xfId="0" applyNumberFormat="1" applyFont="1" applyFill="1" applyBorder="1" applyAlignment="1" applyProtection="1">
      <alignment horizontal="left" vertical="center" wrapText="1"/>
    </xf>
    <xf numFmtId="4" fontId="11" fillId="0" borderId="1" xfId="0" applyNumberFormat="1" applyFont="1" applyFill="1" applyBorder="1" applyAlignment="1" applyProtection="1">
      <alignment horizontal="center" vertical="center" wrapText="1"/>
    </xf>
    <xf numFmtId="4" fontId="11" fillId="0" borderId="1" xfId="0" applyNumberFormat="1" applyFont="1" applyFill="1" applyBorder="1" applyAlignment="1" applyProtection="1">
      <alignment vertical="center" wrapText="1"/>
    </xf>
    <xf numFmtId="4" fontId="11" fillId="2" borderId="1" xfId="0" applyNumberFormat="1" applyFont="1" applyFill="1" applyBorder="1" applyAlignment="1" applyProtection="1">
      <alignment vertical="center" wrapText="1"/>
    </xf>
    <xf numFmtId="49" fontId="11" fillId="0" borderId="1" xfId="0" applyNumberFormat="1" applyFont="1" applyFill="1" applyBorder="1" applyAlignment="1" applyProtection="1">
      <alignment horizontal="left" vertical="center" wrapText="1"/>
    </xf>
    <xf numFmtId="49" fontId="11" fillId="3" borderId="1" xfId="0" applyNumberFormat="1" applyFont="1" applyFill="1" applyBorder="1" applyAlignment="1" applyProtection="1">
      <alignment horizontal="left" vertical="center" wrapText="1"/>
    </xf>
    <xf numFmtId="4" fontId="11" fillId="3" borderId="1" xfId="0" applyNumberFormat="1" applyFont="1" applyFill="1" applyBorder="1" applyAlignment="1" applyProtection="1">
      <alignment horizontal="center" vertical="center" wrapText="1"/>
    </xf>
    <xf numFmtId="4" fontId="11" fillId="3" borderId="1" xfId="0" applyNumberFormat="1" applyFont="1" applyFill="1" applyBorder="1" applyAlignment="1" applyProtection="1">
      <alignment vertical="center" wrapText="1"/>
    </xf>
    <xf numFmtId="0" fontId="11" fillId="0" borderId="1" xfId="0" applyFont="1" applyFill="1" applyBorder="1" applyAlignment="1"/>
    <xf numFmtId="176" fontId="11" fillId="0" borderId="1" xfId="0" applyNumberFormat="1" applyFont="1" applyFill="1" applyBorder="1" applyAlignment="1"/>
    <xf numFmtId="0" fontId="11" fillId="0" borderId="1" xfId="0" applyFont="1" applyBorder="1" applyAlignment="1">
      <alignment horizontal="center"/>
    </xf>
    <xf numFmtId="0" fontId="11" fillId="0" borderId="1" xfId="0" applyFont="1" applyBorder="1" applyAlignment="1"/>
    <xf numFmtId="49" fontId="13" fillId="3" borderId="1" xfId="0" applyNumberFormat="1" applyFont="1" applyFill="1" applyBorder="1" applyAlignment="1" applyProtection="1">
      <alignment horizontal="left" vertical="center" wrapText="1"/>
    </xf>
    <xf numFmtId="0" fontId="11" fillId="0" borderId="0" xfId="0" applyFont="1" applyAlignment="1">
      <alignment horizontal="center"/>
    </xf>
    <xf numFmtId="0" fontId="11" fillId="0" borderId="0" xfId="0" applyFont="1" applyAlignment="1"/>
    <xf numFmtId="0" fontId="11" fillId="0" borderId="0" xfId="0" applyFont="1" applyFill="1" applyAlignment="1"/>
    <xf numFmtId="0" fontId="8" fillId="0" borderId="2" xfId="0" applyFont="1" applyBorder="1" applyAlignment="1">
      <alignment horizontal="center"/>
    </xf>
    <xf numFmtId="0" fontId="9" fillId="0" borderId="2" xfId="0" applyFont="1" applyBorder="1" applyAlignment="1">
      <alignment horizontal="center"/>
    </xf>
    <xf numFmtId="0" fontId="2" fillId="0" borderId="1"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center" vertical="center" wrapText="1"/>
    </xf>
    <xf numFmtId="0" fontId="10" fillId="0" borderId="3" xfId="0" applyFont="1" applyBorder="1" applyAlignment="1">
      <alignment horizontal="left"/>
    </xf>
    <xf numFmtId="0" fontId="11" fillId="0" borderId="3" xfId="0" applyFont="1" applyBorder="1" applyAlignment="1">
      <alignment horizontal="left"/>
    </xf>
  </cellXfs>
  <cellStyles count="18">
    <cellStyle name="no dec" xfId="4"/>
    <cellStyle name="Normal_APR" xfId="5"/>
    <cellStyle name="常规" xfId="0" builtinId="0"/>
    <cellStyle name="常规 2" xfId="2"/>
    <cellStyle name="常规 2 2" xfId="6"/>
    <cellStyle name="常规 2 2 2" xfId="7"/>
    <cellStyle name="常规 2 3" xfId="8"/>
    <cellStyle name="常规 2_2013年结算单526" xfId="9"/>
    <cellStyle name="常规 3" xfId="1"/>
    <cellStyle name="常规 3 2" xfId="10"/>
    <cellStyle name="常规 3_2014年结算单（自治区）" xfId="11"/>
    <cellStyle name="常规 4" xfId="12"/>
    <cellStyle name="常规 69" xfId="3"/>
    <cellStyle name="普通_97-917" xfId="13"/>
    <cellStyle name="千分位[0]_laroux" xfId="14"/>
    <cellStyle name="千分位_97-917" xfId="15"/>
    <cellStyle name="千位[0]_1" xfId="16"/>
    <cellStyle name="千位_1"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B6"/>
  <sheetViews>
    <sheetView workbookViewId="0"/>
  </sheetViews>
  <sheetFormatPr defaultRowHeight="13.5"/>
  <sheetData>
    <row r="2" spans="1:2">
      <c r="A2" t="s">
        <v>191</v>
      </c>
      <c r="B2" t="s">
        <v>192</v>
      </c>
    </row>
    <row r="3" spans="1:2">
      <c r="A3" t="s">
        <v>193</v>
      </c>
      <c r="B3">
        <v>215</v>
      </c>
    </row>
    <row r="4" spans="1:2">
      <c r="A4" t="s">
        <v>194</v>
      </c>
      <c r="B4">
        <v>2</v>
      </c>
    </row>
    <row r="5" spans="1:2">
      <c r="A5" t="s">
        <v>195</v>
      </c>
      <c r="B5">
        <v>220</v>
      </c>
    </row>
    <row r="6" spans="1:2">
      <c r="A6" t="s">
        <v>196</v>
      </c>
      <c r="B6">
        <v>18</v>
      </c>
    </row>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J114"/>
  <sheetViews>
    <sheetView tabSelected="1" topLeftCell="A103" workbookViewId="0">
      <selection activeCell="A98" sqref="A98"/>
    </sheetView>
  </sheetViews>
  <sheetFormatPr defaultColWidth="9" defaultRowHeight="35.1" customHeight="1"/>
  <cols>
    <col min="1" max="1" width="57.5" style="1" customWidth="1"/>
    <col min="2" max="2" width="12.25" style="3" hidden="1" customWidth="1"/>
    <col min="3" max="3" width="12.25" style="1" hidden="1" customWidth="1"/>
    <col min="4" max="8" width="12.25" style="2" hidden="1" customWidth="1"/>
    <col min="9" max="9" width="18.75" style="1" customWidth="1"/>
    <col min="10" max="10" width="12.125" style="2" customWidth="1"/>
    <col min="11" max="16384" width="9" style="1"/>
  </cols>
  <sheetData>
    <row r="1" spans="1:10" ht="35.1" customHeight="1">
      <c r="A1" s="25" t="s">
        <v>200</v>
      </c>
      <c r="B1" s="26"/>
      <c r="C1" s="26"/>
      <c r="D1" s="26"/>
      <c r="E1" s="26"/>
      <c r="F1" s="26"/>
      <c r="G1" s="26"/>
      <c r="H1" s="26"/>
      <c r="I1" s="26"/>
      <c r="J1" s="26"/>
    </row>
    <row r="2" spans="1:10" ht="35.1" customHeight="1">
      <c r="A2" s="29" t="s">
        <v>201</v>
      </c>
      <c r="B2" s="30"/>
      <c r="C2" s="30"/>
      <c r="D2" s="30"/>
      <c r="E2" s="30"/>
      <c r="F2" s="30"/>
      <c r="G2" s="30"/>
      <c r="H2" s="30"/>
      <c r="I2" s="30"/>
      <c r="J2" s="30"/>
    </row>
    <row r="3" spans="1:10" ht="35.1" customHeight="1">
      <c r="A3" s="27" t="s">
        <v>197</v>
      </c>
      <c r="B3" s="28" t="s">
        <v>0</v>
      </c>
      <c r="C3" s="5" t="s">
        <v>1</v>
      </c>
      <c r="D3" s="6"/>
      <c r="E3" s="6"/>
      <c r="F3" s="6"/>
      <c r="G3" s="6"/>
      <c r="H3" s="6"/>
      <c r="I3" s="27" t="s">
        <v>199</v>
      </c>
      <c r="J3" s="27" t="s">
        <v>198</v>
      </c>
    </row>
    <row r="4" spans="1:10" ht="35.1" customHeight="1">
      <c r="A4" s="27"/>
      <c r="B4" s="28"/>
      <c r="C4" s="7" t="s">
        <v>2</v>
      </c>
      <c r="D4" s="7" t="s">
        <v>3</v>
      </c>
      <c r="E4" s="7" t="s">
        <v>4</v>
      </c>
      <c r="F4" s="8" t="s">
        <v>5</v>
      </c>
      <c r="G4" s="7" t="s">
        <v>6</v>
      </c>
      <c r="H4" s="7" t="s">
        <v>7</v>
      </c>
      <c r="I4" s="27"/>
      <c r="J4" s="27"/>
    </row>
    <row r="5" spans="1:10" s="2" customFormat="1" ht="35.1" customHeight="1">
      <c r="A5" s="9" t="s">
        <v>202</v>
      </c>
      <c r="B5" s="10" t="e">
        <f>#REF!+#REF!+#REF!+#REF!+#REF!+#REF!+#REF!+#REF!+#REF!+#REF!+#REF!+#REF!+#REF!+#REF!+#REF!+#REF!+#REF!+#REF!+#REF!</f>
        <v>#REF!</v>
      </c>
      <c r="C5" s="11" t="e">
        <f>D5+E5</f>
        <v>#REF!</v>
      </c>
      <c r="D5" s="11" t="e">
        <f>#REF!+#REF!+#REF!+#REF!+#REF!+#REF!+#REF!+#REF!+#REF!+#REF!+#REF!+#REF!+#REF!+#REF!+#REF!+#REF!+#REF!+#REF!+#REF!</f>
        <v>#REF!</v>
      </c>
      <c r="E5" s="11" t="e">
        <f t="shared" ref="E5:E17" si="0">SUM(F5:J5)</f>
        <v>#REF!</v>
      </c>
      <c r="F5" s="12" t="e">
        <f>#REF!+#REF!+#REF!+#REF!+#REF!+#REF!+#REF!+#REF!+#REF!+#REF!+#REF!+#REF!+#REF!+#REF!+#REF!+#REF!+#REF!+#REF!+#REF!</f>
        <v>#REF!</v>
      </c>
      <c r="G5" s="11" t="e">
        <f>#REF!+#REF!+#REF!+#REF!+#REF!+#REF!+#REF!+#REF!+#REF!+#REF!+#REF!+#REF!+#REF!+#REF!+#REF!+#REF!+#REF!+#REF!+#REF!</f>
        <v>#REF!</v>
      </c>
      <c r="H5" s="11" t="e">
        <f>#REF!+#REF!+#REF!+#REF!+#REF!+#REF!+#REF!+#REF!+#REF!+#REF!+#REF!+#REF!+#REF!+#REF!+#REF!+#REF!+#REF!+#REF!+#REF!</f>
        <v>#REF!</v>
      </c>
      <c r="I5" s="13"/>
      <c r="J5" s="11">
        <f>J6+J7+J8+J9+J10+J11+J12+J13+J14+J15+J16+J17+J18+J19+J20+J21+J22+J23+J24+J25+J26+J27+J28+J29+J30+J31+J32+J33+J34+J35+J36+J37+J38+J39+J40+J41+J42+J43+J44+J45+J46+J47+J48+J49+J50+J51+J52+J53+J54+J55+J56+J57+J58+J59+J60+J61+J62+J63+J64+J65+J66+J67+J68+J69+J70+J71+J72+J73+J74+J75+J76+J77+J78+J79+J80</f>
        <v>38922</v>
      </c>
    </row>
    <row r="6" spans="1:10" s="4" customFormat="1" ht="35.1" customHeight="1">
      <c r="A6" s="14" t="s">
        <v>9</v>
      </c>
      <c r="B6" s="15">
        <v>820</v>
      </c>
      <c r="C6" s="16">
        <f t="shared" ref="C6:C18" si="1">D6+E6</f>
        <v>280</v>
      </c>
      <c r="D6" s="16">
        <v>0</v>
      </c>
      <c r="E6" s="16">
        <f t="shared" si="0"/>
        <v>280</v>
      </c>
      <c r="F6" s="16">
        <v>50</v>
      </c>
      <c r="G6" s="16">
        <v>130</v>
      </c>
      <c r="H6" s="16">
        <v>50</v>
      </c>
      <c r="I6" s="14" t="s">
        <v>8</v>
      </c>
      <c r="J6" s="16">
        <v>50</v>
      </c>
    </row>
    <row r="7" spans="1:10" s="4" customFormat="1" ht="35.1" customHeight="1">
      <c r="A7" s="14" t="s">
        <v>11</v>
      </c>
      <c r="B7" s="15">
        <v>41</v>
      </c>
      <c r="C7" s="16">
        <f t="shared" si="1"/>
        <v>23</v>
      </c>
      <c r="D7" s="16">
        <v>6</v>
      </c>
      <c r="E7" s="16">
        <f t="shared" si="0"/>
        <v>17</v>
      </c>
      <c r="F7" s="16">
        <v>7</v>
      </c>
      <c r="G7" s="16">
        <v>3</v>
      </c>
      <c r="H7" s="16">
        <v>2</v>
      </c>
      <c r="I7" s="14" t="s">
        <v>10</v>
      </c>
      <c r="J7" s="16">
        <v>5</v>
      </c>
    </row>
    <row r="8" spans="1:10" s="4" customFormat="1" ht="35.1" customHeight="1">
      <c r="A8" s="14" t="s">
        <v>13</v>
      </c>
      <c r="B8" s="15">
        <v>132</v>
      </c>
      <c r="C8" s="16">
        <f t="shared" si="1"/>
        <v>93</v>
      </c>
      <c r="D8" s="16">
        <v>69</v>
      </c>
      <c r="E8" s="16">
        <f t="shared" si="0"/>
        <v>24</v>
      </c>
      <c r="F8" s="16">
        <v>8</v>
      </c>
      <c r="G8" s="16">
        <v>7</v>
      </c>
      <c r="H8" s="16">
        <v>5</v>
      </c>
      <c r="I8" s="14" t="s">
        <v>12</v>
      </c>
      <c r="J8" s="16">
        <v>4</v>
      </c>
    </row>
    <row r="9" spans="1:10" s="4" customFormat="1" ht="35.1" customHeight="1">
      <c r="A9" s="14" t="s">
        <v>15</v>
      </c>
      <c r="B9" s="15">
        <v>7656</v>
      </c>
      <c r="C9" s="16">
        <f t="shared" si="1"/>
        <v>3400</v>
      </c>
      <c r="D9" s="16">
        <v>0</v>
      </c>
      <c r="E9" s="16">
        <f t="shared" si="0"/>
        <v>3400</v>
      </c>
      <c r="F9" s="16">
        <v>2000</v>
      </c>
      <c r="G9" s="16">
        <v>0</v>
      </c>
      <c r="H9" s="16">
        <v>400</v>
      </c>
      <c r="I9" s="14" t="s">
        <v>14</v>
      </c>
      <c r="J9" s="16">
        <v>1000</v>
      </c>
    </row>
    <row r="10" spans="1:10" s="4" customFormat="1" ht="35.1" customHeight="1">
      <c r="A10" s="14" t="s">
        <v>17</v>
      </c>
      <c r="B10" s="15">
        <v>1561</v>
      </c>
      <c r="C10" s="16">
        <f t="shared" si="1"/>
        <v>544</v>
      </c>
      <c r="D10" s="16">
        <v>0</v>
      </c>
      <c r="E10" s="16">
        <f t="shared" si="0"/>
        <v>544</v>
      </c>
      <c r="F10" s="16">
        <v>120</v>
      </c>
      <c r="G10" s="16">
        <v>187</v>
      </c>
      <c r="H10" s="16">
        <v>0</v>
      </c>
      <c r="I10" s="14" t="s">
        <v>16</v>
      </c>
      <c r="J10" s="16">
        <v>237</v>
      </c>
    </row>
    <row r="11" spans="1:10" s="4" customFormat="1" ht="35.1" customHeight="1">
      <c r="A11" s="14" t="s">
        <v>15</v>
      </c>
      <c r="B11" s="15">
        <v>7124</v>
      </c>
      <c r="C11" s="16">
        <f t="shared" si="1"/>
        <v>2411</v>
      </c>
      <c r="D11" s="16">
        <v>0</v>
      </c>
      <c r="E11" s="16">
        <f t="shared" si="0"/>
        <v>2411</v>
      </c>
      <c r="F11" s="16">
        <v>0</v>
      </c>
      <c r="G11" s="16">
        <v>1000</v>
      </c>
      <c r="H11" s="16">
        <v>0</v>
      </c>
      <c r="I11" s="14" t="s">
        <v>14</v>
      </c>
      <c r="J11" s="16">
        <v>1411</v>
      </c>
    </row>
    <row r="12" spans="1:10" s="4" customFormat="1" ht="35.1" customHeight="1">
      <c r="A12" s="14" t="s">
        <v>20</v>
      </c>
      <c r="B12" s="15">
        <v>118</v>
      </c>
      <c r="C12" s="16">
        <f t="shared" si="1"/>
        <v>52</v>
      </c>
      <c r="D12" s="16">
        <v>2</v>
      </c>
      <c r="E12" s="16">
        <f t="shared" si="0"/>
        <v>50</v>
      </c>
      <c r="F12" s="16">
        <v>6</v>
      </c>
      <c r="G12" s="16">
        <v>18</v>
      </c>
      <c r="H12" s="16">
        <v>20</v>
      </c>
      <c r="I12" s="14" t="s">
        <v>18</v>
      </c>
      <c r="J12" s="16">
        <v>6</v>
      </c>
    </row>
    <row r="13" spans="1:10" s="4" customFormat="1" ht="35.1" customHeight="1">
      <c r="A13" s="14" t="s">
        <v>19</v>
      </c>
      <c r="B13" s="15">
        <v>31</v>
      </c>
      <c r="C13" s="16">
        <f t="shared" si="1"/>
        <v>15</v>
      </c>
      <c r="D13" s="16">
        <v>7</v>
      </c>
      <c r="E13" s="16">
        <f t="shared" si="0"/>
        <v>8</v>
      </c>
      <c r="F13" s="16">
        <v>2</v>
      </c>
      <c r="G13" s="16">
        <v>2</v>
      </c>
      <c r="H13" s="16">
        <v>2</v>
      </c>
      <c r="I13" s="14" t="s">
        <v>18</v>
      </c>
      <c r="J13" s="16">
        <v>2</v>
      </c>
    </row>
    <row r="14" spans="1:10" s="4" customFormat="1" ht="35.1" customHeight="1">
      <c r="A14" s="14" t="s">
        <v>22</v>
      </c>
      <c r="B14" s="15">
        <v>236</v>
      </c>
      <c r="C14" s="16">
        <f t="shared" si="1"/>
        <v>212</v>
      </c>
      <c r="D14" s="16">
        <v>200</v>
      </c>
      <c r="E14" s="16">
        <f t="shared" si="0"/>
        <v>12</v>
      </c>
      <c r="F14" s="16">
        <v>3</v>
      </c>
      <c r="G14" s="16">
        <v>3</v>
      </c>
      <c r="H14" s="16">
        <v>3</v>
      </c>
      <c r="I14" s="14" t="s">
        <v>21</v>
      </c>
      <c r="J14" s="16">
        <v>3</v>
      </c>
    </row>
    <row r="15" spans="1:10" s="4" customFormat="1" ht="35.1" customHeight="1">
      <c r="A15" s="14" t="s">
        <v>24</v>
      </c>
      <c r="B15" s="15">
        <v>13000</v>
      </c>
      <c r="C15" s="16">
        <f t="shared" si="1"/>
        <v>3000</v>
      </c>
      <c r="D15" s="16">
        <v>0</v>
      </c>
      <c r="E15" s="16">
        <f t="shared" si="0"/>
        <v>3000</v>
      </c>
      <c r="F15" s="16">
        <v>1000</v>
      </c>
      <c r="G15" s="16">
        <v>0</v>
      </c>
      <c r="H15" s="16">
        <v>1000</v>
      </c>
      <c r="I15" s="14" t="s">
        <v>23</v>
      </c>
      <c r="J15" s="16">
        <v>1000</v>
      </c>
    </row>
    <row r="16" spans="1:10" s="4" customFormat="1" ht="35.1" customHeight="1">
      <c r="A16" s="14" t="s">
        <v>26</v>
      </c>
      <c r="B16" s="15">
        <v>2650</v>
      </c>
      <c r="C16" s="16">
        <f t="shared" si="1"/>
        <v>1200</v>
      </c>
      <c r="D16" s="16">
        <v>0</v>
      </c>
      <c r="E16" s="16">
        <f t="shared" si="0"/>
        <v>1200</v>
      </c>
      <c r="F16" s="16">
        <v>500</v>
      </c>
      <c r="G16" s="16">
        <v>450</v>
      </c>
      <c r="H16" s="16">
        <v>150</v>
      </c>
      <c r="I16" s="14" t="s">
        <v>25</v>
      </c>
      <c r="J16" s="16">
        <v>100</v>
      </c>
    </row>
    <row r="17" spans="1:10" s="4" customFormat="1" ht="35.1" customHeight="1">
      <c r="A17" s="14" t="s">
        <v>28</v>
      </c>
      <c r="B17" s="15">
        <v>19</v>
      </c>
      <c r="C17" s="16">
        <f t="shared" si="1"/>
        <v>6</v>
      </c>
      <c r="D17" s="16">
        <v>0</v>
      </c>
      <c r="E17" s="16">
        <f t="shared" si="0"/>
        <v>6</v>
      </c>
      <c r="F17" s="16">
        <v>2</v>
      </c>
      <c r="G17" s="16">
        <v>2</v>
      </c>
      <c r="H17" s="16">
        <v>1</v>
      </c>
      <c r="I17" s="14" t="s">
        <v>27</v>
      </c>
      <c r="J17" s="16">
        <v>1</v>
      </c>
    </row>
    <row r="18" spans="1:10" s="4" customFormat="1" ht="35.1" customHeight="1">
      <c r="A18" s="14" t="s">
        <v>30</v>
      </c>
      <c r="B18" s="15">
        <v>25</v>
      </c>
      <c r="C18" s="16">
        <f t="shared" si="1"/>
        <v>16</v>
      </c>
      <c r="D18" s="16">
        <v>10</v>
      </c>
      <c r="E18" s="16">
        <f t="shared" ref="E18:E38" si="2">SUM(F18:J18)</f>
        <v>6</v>
      </c>
      <c r="F18" s="16">
        <v>2</v>
      </c>
      <c r="G18" s="16">
        <v>2</v>
      </c>
      <c r="H18" s="16">
        <v>1</v>
      </c>
      <c r="I18" s="14" t="s">
        <v>29</v>
      </c>
      <c r="J18" s="16">
        <v>1</v>
      </c>
    </row>
    <row r="19" spans="1:10" s="4" customFormat="1" ht="35.1" customHeight="1">
      <c r="A19" s="14" t="s">
        <v>32</v>
      </c>
      <c r="B19" s="15">
        <v>69</v>
      </c>
      <c r="C19" s="16">
        <f t="shared" ref="C19:C38" si="3">D19+E19</f>
        <v>29</v>
      </c>
      <c r="D19" s="16">
        <v>7</v>
      </c>
      <c r="E19" s="16">
        <f t="shared" si="2"/>
        <v>22</v>
      </c>
      <c r="F19" s="16">
        <v>6</v>
      </c>
      <c r="G19" s="16">
        <v>6</v>
      </c>
      <c r="H19" s="16">
        <v>5</v>
      </c>
      <c r="I19" s="14" t="s">
        <v>31</v>
      </c>
      <c r="J19" s="16">
        <v>5</v>
      </c>
    </row>
    <row r="20" spans="1:10" s="4" customFormat="1" ht="35.1" customHeight="1">
      <c r="A20" s="14" t="s">
        <v>34</v>
      </c>
      <c r="B20" s="15">
        <v>270</v>
      </c>
      <c r="C20" s="16">
        <f t="shared" si="3"/>
        <v>81</v>
      </c>
      <c r="D20" s="16">
        <v>0</v>
      </c>
      <c r="E20" s="16">
        <f t="shared" si="2"/>
        <v>81</v>
      </c>
      <c r="F20" s="16">
        <v>8</v>
      </c>
      <c r="G20" s="16">
        <v>30</v>
      </c>
      <c r="H20" s="16">
        <v>18</v>
      </c>
      <c r="I20" s="14" t="s">
        <v>33</v>
      </c>
      <c r="J20" s="16">
        <v>25</v>
      </c>
    </row>
    <row r="21" spans="1:10" s="4" customFormat="1" ht="35.1" customHeight="1">
      <c r="A21" s="14" t="s">
        <v>36</v>
      </c>
      <c r="B21" s="15">
        <v>4565</v>
      </c>
      <c r="C21" s="16">
        <f t="shared" si="3"/>
        <v>1130</v>
      </c>
      <c r="D21" s="16">
        <v>0</v>
      </c>
      <c r="E21" s="16">
        <f t="shared" si="2"/>
        <v>1130</v>
      </c>
      <c r="F21" s="16">
        <v>0</v>
      </c>
      <c r="G21" s="16">
        <v>0</v>
      </c>
      <c r="H21" s="16">
        <v>0</v>
      </c>
      <c r="I21" s="14" t="s">
        <v>35</v>
      </c>
      <c r="J21" s="16">
        <v>1130</v>
      </c>
    </row>
    <row r="22" spans="1:10" s="4" customFormat="1" ht="35.1" customHeight="1">
      <c r="A22" s="14" t="s">
        <v>203</v>
      </c>
      <c r="B22" s="15">
        <v>3596</v>
      </c>
      <c r="C22" s="16">
        <f t="shared" si="3"/>
        <v>2596</v>
      </c>
      <c r="D22" s="16">
        <v>2026</v>
      </c>
      <c r="E22" s="16">
        <f t="shared" si="2"/>
        <v>570</v>
      </c>
      <c r="F22" s="16">
        <v>150</v>
      </c>
      <c r="G22" s="16">
        <v>180</v>
      </c>
      <c r="H22" s="16">
        <v>120</v>
      </c>
      <c r="I22" s="14" t="s">
        <v>37</v>
      </c>
      <c r="J22" s="16">
        <v>120</v>
      </c>
    </row>
    <row r="23" spans="1:10" s="4" customFormat="1" ht="35.1" customHeight="1">
      <c r="A23" s="14" t="s">
        <v>39</v>
      </c>
      <c r="B23" s="15">
        <v>2194.3000000000002</v>
      </c>
      <c r="C23" s="16">
        <f t="shared" si="3"/>
        <v>1288</v>
      </c>
      <c r="D23" s="16">
        <v>714</v>
      </c>
      <c r="E23" s="16">
        <f t="shared" si="2"/>
        <v>574</v>
      </c>
      <c r="F23" s="16">
        <v>180</v>
      </c>
      <c r="G23" s="16">
        <v>225</v>
      </c>
      <c r="H23" s="16">
        <v>85</v>
      </c>
      <c r="I23" s="14" t="s">
        <v>38</v>
      </c>
      <c r="J23" s="16">
        <v>84</v>
      </c>
    </row>
    <row r="24" spans="1:10" s="4" customFormat="1" ht="35.1" customHeight="1">
      <c r="A24" s="14" t="s">
        <v>41</v>
      </c>
      <c r="B24" s="15">
        <v>1800.3</v>
      </c>
      <c r="C24" s="16">
        <f t="shared" si="3"/>
        <v>1425</v>
      </c>
      <c r="D24" s="16">
        <v>1174</v>
      </c>
      <c r="E24" s="16">
        <f t="shared" si="2"/>
        <v>251</v>
      </c>
      <c r="F24" s="16">
        <v>67</v>
      </c>
      <c r="G24" s="16">
        <v>107</v>
      </c>
      <c r="H24" s="16">
        <v>34</v>
      </c>
      <c r="I24" s="14" t="s">
        <v>40</v>
      </c>
      <c r="J24" s="16">
        <v>43</v>
      </c>
    </row>
    <row r="25" spans="1:10" s="4" customFormat="1" ht="35.1" customHeight="1">
      <c r="A25" s="14" t="s">
        <v>43</v>
      </c>
      <c r="B25" s="15">
        <v>138</v>
      </c>
      <c r="C25" s="16">
        <f t="shared" si="3"/>
        <v>67</v>
      </c>
      <c r="D25" s="16">
        <v>2</v>
      </c>
      <c r="E25" s="16">
        <f t="shared" si="2"/>
        <v>65</v>
      </c>
      <c r="F25" s="16">
        <v>19</v>
      </c>
      <c r="G25" s="16">
        <v>27</v>
      </c>
      <c r="H25" s="16">
        <v>11</v>
      </c>
      <c r="I25" s="14" t="s">
        <v>42</v>
      </c>
      <c r="J25" s="16">
        <v>8</v>
      </c>
    </row>
    <row r="26" spans="1:10" s="4" customFormat="1" ht="35.1" customHeight="1">
      <c r="A26" s="14" t="s">
        <v>45</v>
      </c>
      <c r="B26" s="15">
        <v>3094</v>
      </c>
      <c r="C26" s="16">
        <f t="shared" si="3"/>
        <v>1374</v>
      </c>
      <c r="D26" s="16">
        <v>0</v>
      </c>
      <c r="E26" s="16">
        <f t="shared" si="2"/>
        <v>1374</v>
      </c>
      <c r="F26" s="16">
        <v>189</v>
      </c>
      <c r="G26" s="16">
        <v>532</v>
      </c>
      <c r="H26" s="16">
        <v>384</v>
      </c>
      <c r="I26" s="14" t="s">
        <v>44</v>
      </c>
      <c r="J26" s="16">
        <v>269</v>
      </c>
    </row>
    <row r="27" spans="1:10" s="4" customFormat="1" ht="35.1" customHeight="1">
      <c r="A27" s="14" t="s">
        <v>47</v>
      </c>
      <c r="B27" s="15">
        <v>610.24</v>
      </c>
      <c r="C27" s="16">
        <f t="shared" si="3"/>
        <v>272</v>
      </c>
      <c r="D27" s="16">
        <v>0</v>
      </c>
      <c r="E27" s="16">
        <f t="shared" si="2"/>
        <v>272</v>
      </c>
      <c r="F27" s="16">
        <v>38</v>
      </c>
      <c r="G27" s="16">
        <v>105</v>
      </c>
      <c r="H27" s="16">
        <v>76</v>
      </c>
      <c r="I27" s="14" t="s">
        <v>46</v>
      </c>
      <c r="J27" s="16">
        <v>53</v>
      </c>
    </row>
    <row r="28" spans="1:10" s="4" customFormat="1" ht="35.1" customHeight="1">
      <c r="A28" s="14" t="s">
        <v>49</v>
      </c>
      <c r="B28" s="15">
        <v>15326</v>
      </c>
      <c r="C28" s="16">
        <f t="shared" si="3"/>
        <v>5621</v>
      </c>
      <c r="D28" s="16">
        <v>0</v>
      </c>
      <c r="E28" s="16">
        <f t="shared" si="2"/>
        <v>5621</v>
      </c>
      <c r="F28" s="16">
        <v>540</v>
      </c>
      <c r="G28" s="16">
        <v>881</v>
      </c>
      <c r="H28" s="16">
        <v>4075</v>
      </c>
      <c r="I28" s="14" t="s">
        <v>48</v>
      </c>
      <c r="J28" s="16">
        <v>125</v>
      </c>
    </row>
    <row r="29" spans="1:10" s="4" customFormat="1" ht="35.1" customHeight="1">
      <c r="A29" s="14" t="s">
        <v>51</v>
      </c>
      <c r="B29" s="15">
        <v>2187</v>
      </c>
      <c r="C29" s="16">
        <f t="shared" si="3"/>
        <v>971</v>
      </c>
      <c r="D29" s="16">
        <v>0</v>
      </c>
      <c r="E29" s="16">
        <f t="shared" si="2"/>
        <v>971</v>
      </c>
      <c r="F29" s="16">
        <v>134</v>
      </c>
      <c r="G29" s="16">
        <v>376</v>
      </c>
      <c r="H29" s="16">
        <v>271</v>
      </c>
      <c r="I29" s="14" t="s">
        <v>50</v>
      </c>
      <c r="J29" s="16">
        <v>190</v>
      </c>
    </row>
    <row r="30" spans="1:10" s="4" customFormat="1" ht="35.1" customHeight="1">
      <c r="A30" s="14" t="s">
        <v>53</v>
      </c>
      <c r="B30" s="15">
        <v>3180</v>
      </c>
      <c r="C30" s="16">
        <f t="shared" si="3"/>
        <v>288</v>
      </c>
      <c r="D30" s="16">
        <v>0</v>
      </c>
      <c r="E30" s="16">
        <f t="shared" si="2"/>
        <v>288</v>
      </c>
      <c r="F30" s="16">
        <v>0</v>
      </c>
      <c r="G30" s="16">
        <v>0</v>
      </c>
      <c r="H30" s="16">
        <v>0</v>
      </c>
      <c r="I30" s="14" t="s">
        <v>52</v>
      </c>
      <c r="J30" s="16">
        <v>288</v>
      </c>
    </row>
    <row r="31" spans="1:10" s="4" customFormat="1" ht="35.1" customHeight="1">
      <c r="A31" s="14" t="s">
        <v>55</v>
      </c>
      <c r="B31" s="15">
        <v>3813</v>
      </c>
      <c r="C31" s="16">
        <f t="shared" si="3"/>
        <v>1694</v>
      </c>
      <c r="D31" s="16">
        <v>0</v>
      </c>
      <c r="E31" s="16">
        <f t="shared" si="2"/>
        <v>1694</v>
      </c>
      <c r="F31" s="16">
        <v>233</v>
      </c>
      <c r="G31" s="16">
        <v>656</v>
      </c>
      <c r="H31" s="16">
        <v>473</v>
      </c>
      <c r="I31" s="14" t="s">
        <v>54</v>
      </c>
      <c r="J31" s="16">
        <v>332</v>
      </c>
    </row>
    <row r="32" spans="1:10" s="4" customFormat="1" ht="35.1" customHeight="1">
      <c r="A32" s="14" t="s">
        <v>57</v>
      </c>
      <c r="B32" s="15">
        <v>12510</v>
      </c>
      <c r="C32" s="16">
        <f t="shared" si="3"/>
        <v>5893</v>
      </c>
      <c r="D32" s="16">
        <v>0</v>
      </c>
      <c r="E32" s="16">
        <f t="shared" si="2"/>
        <v>5893</v>
      </c>
      <c r="F32" s="16">
        <v>1399</v>
      </c>
      <c r="G32" s="16">
        <v>1118</v>
      </c>
      <c r="H32" s="16">
        <v>1809</v>
      </c>
      <c r="I32" s="14" t="s">
        <v>56</v>
      </c>
      <c r="J32" s="16">
        <v>1567</v>
      </c>
    </row>
    <row r="33" spans="1:10" s="4" customFormat="1" ht="35.1" customHeight="1">
      <c r="A33" s="14" t="s">
        <v>51</v>
      </c>
      <c r="B33" s="15">
        <v>399</v>
      </c>
      <c r="C33" s="16">
        <f t="shared" si="3"/>
        <v>178</v>
      </c>
      <c r="D33" s="16">
        <v>0</v>
      </c>
      <c r="E33" s="16">
        <f t="shared" si="2"/>
        <v>178</v>
      </c>
      <c r="F33" s="16">
        <v>24</v>
      </c>
      <c r="G33" s="16">
        <v>69</v>
      </c>
      <c r="H33" s="16">
        <v>50</v>
      </c>
      <c r="I33" s="14" t="s">
        <v>50</v>
      </c>
      <c r="J33" s="16">
        <v>35</v>
      </c>
    </row>
    <row r="34" spans="1:10" s="4" customFormat="1" ht="35.1" customHeight="1">
      <c r="A34" s="14" t="s">
        <v>59</v>
      </c>
      <c r="B34" s="15">
        <v>7895</v>
      </c>
      <c r="C34" s="16">
        <f t="shared" si="3"/>
        <v>1730</v>
      </c>
      <c r="D34" s="16">
        <v>5</v>
      </c>
      <c r="E34" s="16">
        <f t="shared" si="2"/>
        <v>1725</v>
      </c>
      <c r="F34" s="16">
        <v>0</v>
      </c>
      <c r="G34" s="16">
        <v>1250</v>
      </c>
      <c r="H34" s="16">
        <v>0</v>
      </c>
      <c r="I34" s="14" t="s">
        <v>58</v>
      </c>
      <c r="J34" s="16">
        <v>475</v>
      </c>
    </row>
    <row r="35" spans="1:10" s="4" customFormat="1" ht="35.1" customHeight="1">
      <c r="A35" s="14" t="s">
        <v>61</v>
      </c>
      <c r="B35" s="15">
        <v>1070</v>
      </c>
      <c r="C35" s="16">
        <f t="shared" si="3"/>
        <v>365</v>
      </c>
      <c r="D35" s="16">
        <v>10</v>
      </c>
      <c r="E35" s="16">
        <f t="shared" si="2"/>
        <v>355</v>
      </c>
      <c r="F35" s="16">
        <v>60</v>
      </c>
      <c r="G35" s="16">
        <v>195</v>
      </c>
      <c r="H35" s="16">
        <v>15</v>
      </c>
      <c r="I35" s="14" t="s">
        <v>60</v>
      </c>
      <c r="J35" s="16">
        <v>85</v>
      </c>
    </row>
    <row r="36" spans="1:10" s="4" customFormat="1" ht="35.1" customHeight="1">
      <c r="A36" s="14" t="s">
        <v>62</v>
      </c>
      <c r="B36" s="15">
        <v>1146.45</v>
      </c>
      <c r="C36" s="16">
        <f t="shared" si="3"/>
        <v>509</v>
      </c>
      <c r="D36" s="16">
        <v>0</v>
      </c>
      <c r="E36" s="16">
        <f t="shared" si="2"/>
        <v>509</v>
      </c>
      <c r="F36" s="16">
        <v>70</v>
      </c>
      <c r="G36" s="16">
        <v>197</v>
      </c>
      <c r="H36" s="16">
        <v>142</v>
      </c>
      <c r="I36" s="14" t="s">
        <v>60</v>
      </c>
      <c r="J36" s="16">
        <v>100</v>
      </c>
    </row>
    <row r="37" spans="1:10" s="4" customFormat="1" ht="35.1" customHeight="1">
      <c r="A37" s="14" t="s">
        <v>64</v>
      </c>
      <c r="B37" s="15">
        <v>70461</v>
      </c>
      <c r="C37" s="16">
        <f t="shared" si="3"/>
        <v>19377</v>
      </c>
      <c r="D37" s="16">
        <v>7022</v>
      </c>
      <c r="E37" s="16">
        <f t="shared" si="2"/>
        <v>12355</v>
      </c>
      <c r="F37" s="16">
        <v>436</v>
      </c>
      <c r="G37" s="16">
        <v>0</v>
      </c>
      <c r="H37" s="16">
        <v>9028</v>
      </c>
      <c r="I37" s="14" t="s">
        <v>63</v>
      </c>
      <c r="J37" s="16">
        <v>2891</v>
      </c>
    </row>
    <row r="38" spans="1:10" s="4" customFormat="1" ht="35.1" customHeight="1">
      <c r="A38" s="14" t="s">
        <v>66</v>
      </c>
      <c r="B38" s="15">
        <v>14507</v>
      </c>
      <c r="C38" s="16">
        <f t="shared" si="3"/>
        <v>3619</v>
      </c>
      <c r="D38" s="16">
        <v>0</v>
      </c>
      <c r="E38" s="16">
        <f t="shared" si="2"/>
        <v>3619</v>
      </c>
      <c r="F38" s="16">
        <v>113</v>
      </c>
      <c r="G38" s="16">
        <v>1379</v>
      </c>
      <c r="H38" s="16">
        <v>1966</v>
      </c>
      <c r="I38" s="14" t="s">
        <v>65</v>
      </c>
      <c r="J38" s="16">
        <v>161</v>
      </c>
    </row>
    <row r="39" spans="1:10" s="4" customFormat="1" ht="35.1" customHeight="1">
      <c r="A39" s="14" t="s">
        <v>68</v>
      </c>
      <c r="B39" s="15">
        <v>3094</v>
      </c>
      <c r="C39" s="16">
        <f t="shared" ref="C39:C60" si="4">D39+E39</f>
        <v>1375</v>
      </c>
      <c r="D39" s="16">
        <v>0</v>
      </c>
      <c r="E39" s="16">
        <f t="shared" ref="E39:E60" si="5">SUM(F39:J39)</f>
        <v>1375</v>
      </c>
      <c r="F39" s="16">
        <v>189</v>
      </c>
      <c r="G39" s="16">
        <v>533</v>
      </c>
      <c r="H39" s="16">
        <v>384</v>
      </c>
      <c r="I39" s="14" t="s">
        <v>67</v>
      </c>
      <c r="J39" s="16">
        <v>269</v>
      </c>
    </row>
    <row r="40" spans="1:10" s="4" customFormat="1" ht="35.1" customHeight="1">
      <c r="A40" s="14" t="s">
        <v>70</v>
      </c>
      <c r="B40" s="15">
        <v>7969</v>
      </c>
      <c r="C40" s="16">
        <f t="shared" si="4"/>
        <v>3542</v>
      </c>
      <c r="D40" s="16">
        <v>0</v>
      </c>
      <c r="E40" s="16">
        <f t="shared" si="5"/>
        <v>3542</v>
      </c>
      <c r="F40" s="16">
        <v>468</v>
      </c>
      <c r="G40" s="16">
        <v>1984</v>
      </c>
      <c r="H40" s="16">
        <v>588</v>
      </c>
      <c r="I40" s="14" t="s">
        <v>69</v>
      </c>
      <c r="J40" s="16">
        <v>502</v>
      </c>
    </row>
    <row r="41" spans="1:10" s="4" customFormat="1" ht="35.1" customHeight="1">
      <c r="A41" s="14" t="s">
        <v>72</v>
      </c>
      <c r="B41" s="15">
        <v>4893</v>
      </c>
      <c r="C41" s="16">
        <f t="shared" si="4"/>
        <v>2094</v>
      </c>
      <c r="D41" s="16">
        <v>0</v>
      </c>
      <c r="E41" s="16">
        <f t="shared" si="5"/>
        <v>2094</v>
      </c>
      <c r="F41" s="16">
        <v>288</v>
      </c>
      <c r="G41" s="16">
        <v>811</v>
      </c>
      <c r="H41" s="16">
        <v>585</v>
      </c>
      <c r="I41" s="14" t="s">
        <v>71</v>
      </c>
      <c r="J41" s="16">
        <v>410</v>
      </c>
    </row>
    <row r="42" spans="1:10" s="4" customFormat="1" ht="35.1" customHeight="1">
      <c r="A42" s="14" t="s">
        <v>74</v>
      </c>
      <c r="B42" s="15">
        <v>1563.2</v>
      </c>
      <c r="C42" s="16">
        <f t="shared" si="4"/>
        <v>561</v>
      </c>
      <c r="D42" s="16">
        <v>0</v>
      </c>
      <c r="E42" s="16">
        <f t="shared" si="5"/>
        <v>561</v>
      </c>
      <c r="F42" s="16">
        <v>152</v>
      </c>
      <c r="G42" s="16">
        <v>208</v>
      </c>
      <c r="H42" s="16">
        <v>118</v>
      </c>
      <c r="I42" s="14" t="s">
        <v>73</v>
      </c>
      <c r="J42" s="16">
        <v>83</v>
      </c>
    </row>
    <row r="43" spans="1:10" s="4" customFormat="1" ht="35.1" customHeight="1">
      <c r="A43" s="14" t="s">
        <v>76</v>
      </c>
      <c r="B43" s="15">
        <v>1122</v>
      </c>
      <c r="C43" s="16">
        <f t="shared" si="4"/>
        <v>499</v>
      </c>
      <c r="D43" s="16">
        <v>0</v>
      </c>
      <c r="E43" s="16">
        <f t="shared" si="5"/>
        <v>499</v>
      </c>
      <c r="F43" s="16">
        <v>69</v>
      </c>
      <c r="G43" s="16">
        <v>193</v>
      </c>
      <c r="H43" s="16">
        <v>139</v>
      </c>
      <c r="I43" s="14" t="s">
        <v>75</v>
      </c>
      <c r="J43" s="16">
        <v>98</v>
      </c>
    </row>
    <row r="44" spans="1:10" s="4" customFormat="1" ht="35.1" customHeight="1">
      <c r="A44" s="14" t="s">
        <v>78</v>
      </c>
      <c r="B44" s="15">
        <v>4130</v>
      </c>
      <c r="C44" s="16">
        <f t="shared" si="4"/>
        <v>1835</v>
      </c>
      <c r="D44" s="16">
        <v>0</v>
      </c>
      <c r="E44" s="16">
        <f t="shared" si="5"/>
        <v>1835</v>
      </c>
      <c r="F44" s="16">
        <v>252</v>
      </c>
      <c r="G44" s="16">
        <v>711</v>
      </c>
      <c r="H44" s="16">
        <v>513</v>
      </c>
      <c r="I44" s="14" t="s">
        <v>77</v>
      </c>
      <c r="J44" s="16">
        <v>359</v>
      </c>
    </row>
    <row r="45" spans="1:10" s="4" customFormat="1" ht="35.1" customHeight="1">
      <c r="A45" s="14" t="s">
        <v>80</v>
      </c>
      <c r="B45" s="15">
        <v>1516</v>
      </c>
      <c r="C45" s="16">
        <f t="shared" si="4"/>
        <v>674</v>
      </c>
      <c r="D45" s="16">
        <v>0</v>
      </c>
      <c r="E45" s="16">
        <f t="shared" si="5"/>
        <v>674</v>
      </c>
      <c r="F45" s="16">
        <v>93</v>
      </c>
      <c r="G45" s="16">
        <v>261</v>
      </c>
      <c r="H45" s="16">
        <v>188</v>
      </c>
      <c r="I45" s="14" t="s">
        <v>79</v>
      </c>
      <c r="J45" s="16">
        <v>132</v>
      </c>
    </row>
    <row r="46" spans="1:10" s="4" customFormat="1" ht="35.1" customHeight="1">
      <c r="A46" s="14" t="s">
        <v>82</v>
      </c>
      <c r="B46" s="15">
        <v>1000</v>
      </c>
      <c r="C46" s="16">
        <f t="shared" si="4"/>
        <v>400</v>
      </c>
      <c r="D46" s="16">
        <v>0</v>
      </c>
      <c r="E46" s="16">
        <f t="shared" si="5"/>
        <v>400</v>
      </c>
      <c r="F46" s="16">
        <v>100</v>
      </c>
      <c r="G46" s="16">
        <v>150</v>
      </c>
      <c r="H46" s="16">
        <v>0</v>
      </c>
      <c r="I46" s="14" t="s">
        <v>81</v>
      </c>
      <c r="J46" s="16">
        <v>150</v>
      </c>
    </row>
    <row r="47" spans="1:10" s="4" customFormat="1" ht="35.1" customHeight="1">
      <c r="A47" s="14" t="s">
        <v>84</v>
      </c>
      <c r="B47" s="15">
        <v>3879</v>
      </c>
      <c r="C47" s="16">
        <f t="shared" si="4"/>
        <v>1723</v>
      </c>
      <c r="D47" s="16">
        <v>0</v>
      </c>
      <c r="E47" s="16">
        <f t="shared" si="5"/>
        <v>1723</v>
      </c>
      <c r="F47" s="16">
        <v>237</v>
      </c>
      <c r="G47" s="16">
        <v>667</v>
      </c>
      <c r="H47" s="16">
        <v>482</v>
      </c>
      <c r="I47" s="14" t="s">
        <v>83</v>
      </c>
      <c r="J47" s="16">
        <v>337</v>
      </c>
    </row>
    <row r="48" spans="1:10" s="4" customFormat="1" ht="35.1" customHeight="1">
      <c r="A48" s="14" t="s">
        <v>86</v>
      </c>
      <c r="B48" s="15">
        <v>4600</v>
      </c>
      <c r="C48" s="16">
        <f t="shared" si="4"/>
        <v>2000</v>
      </c>
      <c r="D48" s="16">
        <v>0</v>
      </c>
      <c r="E48" s="16">
        <f t="shared" si="5"/>
        <v>2000</v>
      </c>
      <c r="F48" s="16">
        <v>500</v>
      </c>
      <c r="G48" s="16">
        <v>800</v>
      </c>
      <c r="H48" s="16">
        <v>550</v>
      </c>
      <c r="I48" s="14" t="s">
        <v>85</v>
      </c>
      <c r="J48" s="16">
        <v>150</v>
      </c>
    </row>
    <row r="49" spans="1:10" s="4" customFormat="1" ht="35.1" customHeight="1">
      <c r="A49" s="14" t="s">
        <v>88</v>
      </c>
      <c r="B49" s="15">
        <v>20</v>
      </c>
      <c r="C49" s="16">
        <f t="shared" si="4"/>
        <v>8</v>
      </c>
      <c r="D49" s="16">
        <v>0</v>
      </c>
      <c r="E49" s="16">
        <f t="shared" si="5"/>
        <v>8</v>
      </c>
      <c r="F49" s="16">
        <v>0</v>
      </c>
      <c r="G49" s="16">
        <v>3</v>
      </c>
      <c r="H49" s="16">
        <v>0</v>
      </c>
      <c r="I49" s="14" t="s">
        <v>87</v>
      </c>
      <c r="J49" s="16">
        <v>5</v>
      </c>
    </row>
    <row r="50" spans="1:10" s="4" customFormat="1" ht="35.1" customHeight="1">
      <c r="A50" s="14" t="s">
        <v>151</v>
      </c>
      <c r="B50" s="15">
        <v>2</v>
      </c>
      <c r="C50" s="16">
        <f t="shared" si="4"/>
        <v>1</v>
      </c>
      <c r="D50" s="16">
        <v>0</v>
      </c>
      <c r="E50" s="16">
        <f t="shared" si="5"/>
        <v>1</v>
      </c>
      <c r="F50" s="16">
        <v>0</v>
      </c>
      <c r="G50" s="16">
        <v>0</v>
      </c>
      <c r="H50" s="16">
        <v>0</v>
      </c>
      <c r="I50" s="14" t="s">
        <v>150</v>
      </c>
      <c r="J50" s="16">
        <v>1</v>
      </c>
    </row>
    <row r="51" spans="1:10" s="4" customFormat="1" ht="49.5" customHeight="1">
      <c r="A51" s="14" t="s">
        <v>90</v>
      </c>
      <c r="B51" s="15">
        <v>3619.5</v>
      </c>
      <c r="C51" s="16">
        <f t="shared" si="4"/>
        <v>1586</v>
      </c>
      <c r="D51" s="16">
        <v>0</v>
      </c>
      <c r="E51" s="16">
        <f t="shared" si="5"/>
        <v>1586</v>
      </c>
      <c r="F51" s="16">
        <v>0</v>
      </c>
      <c r="G51" s="16">
        <v>1038</v>
      </c>
      <c r="H51" s="16">
        <v>509</v>
      </c>
      <c r="I51" s="14" t="s">
        <v>89</v>
      </c>
      <c r="J51" s="16">
        <v>39</v>
      </c>
    </row>
    <row r="52" spans="1:10" s="4" customFormat="1" ht="35.1" customHeight="1">
      <c r="A52" s="14" t="s">
        <v>92</v>
      </c>
      <c r="B52" s="15">
        <v>183350</v>
      </c>
      <c r="C52" s="16">
        <f t="shared" si="4"/>
        <v>85616</v>
      </c>
      <c r="D52" s="16">
        <v>0</v>
      </c>
      <c r="E52" s="16">
        <f t="shared" si="5"/>
        <v>85616</v>
      </c>
      <c r="F52" s="16">
        <v>30176</v>
      </c>
      <c r="G52" s="16">
        <v>28908</v>
      </c>
      <c r="H52" s="16">
        <v>13563</v>
      </c>
      <c r="I52" s="14" t="s">
        <v>91</v>
      </c>
      <c r="J52" s="16">
        <v>12969</v>
      </c>
    </row>
    <row r="53" spans="1:10" s="4" customFormat="1" ht="35.1" customHeight="1">
      <c r="A53" s="14" t="s">
        <v>94</v>
      </c>
      <c r="B53" s="15">
        <v>34.32</v>
      </c>
      <c r="C53" s="16">
        <f t="shared" si="4"/>
        <v>14</v>
      </c>
      <c r="D53" s="16">
        <v>0</v>
      </c>
      <c r="E53" s="16">
        <f t="shared" si="5"/>
        <v>14</v>
      </c>
      <c r="F53" s="16">
        <v>2</v>
      </c>
      <c r="G53" s="16">
        <v>7</v>
      </c>
      <c r="H53" s="16">
        <v>3</v>
      </c>
      <c r="I53" s="14" t="s">
        <v>93</v>
      </c>
      <c r="J53" s="16">
        <v>2</v>
      </c>
    </row>
    <row r="54" spans="1:10" s="4" customFormat="1" ht="35.1" customHeight="1">
      <c r="A54" s="14" t="s">
        <v>96</v>
      </c>
      <c r="B54" s="15">
        <v>5234</v>
      </c>
      <c r="C54" s="16">
        <f t="shared" si="4"/>
        <v>1285</v>
      </c>
      <c r="D54" s="16">
        <v>0</v>
      </c>
      <c r="E54" s="16">
        <f t="shared" si="5"/>
        <v>1285</v>
      </c>
      <c r="F54" s="16">
        <v>579</v>
      </c>
      <c r="G54" s="16">
        <v>314</v>
      </c>
      <c r="H54" s="16">
        <v>121</v>
      </c>
      <c r="I54" s="14" t="s">
        <v>95</v>
      </c>
      <c r="J54" s="16">
        <v>271</v>
      </c>
    </row>
    <row r="55" spans="1:10" s="4" customFormat="1" ht="35.1" customHeight="1">
      <c r="A55" s="14" t="s">
        <v>98</v>
      </c>
      <c r="B55" s="15">
        <v>600</v>
      </c>
      <c r="C55" s="16">
        <f t="shared" si="4"/>
        <v>410</v>
      </c>
      <c r="D55" s="16">
        <v>0</v>
      </c>
      <c r="E55" s="16">
        <f t="shared" si="5"/>
        <v>410</v>
      </c>
      <c r="F55" s="16">
        <v>275</v>
      </c>
      <c r="G55" s="16">
        <v>32</v>
      </c>
      <c r="H55" s="16">
        <v>93</v>
      </c>
      <c r="I55" s="14" t="s">
        <v>97</v>
      </c>
      <c r="J55" s="16">
        <v>10</v>
      </c>
    </row>
    <row r="56" spans="1:10" s="4" customFormat="1" ht="35.1" customHeight="1">
      <c r="A56" s="14" t="s">
        <v>100</v>
      </c>
      <c r="B56" s="15">
        <v>3300</v>
      </c>
      <c r="C56" s="16">
        <f t="shared" si="4"/>
        <v>2039</v>
      </c>
      <c r="D56" s="16">
        <v>0</v>
      </c>
      <c r="E56" s="16">
        <f t="shared" si="5"/>
        <v>2039</v>
      </c>
      <c r="F56" s="16">
        <v>1938</v>
      </c>
      <c r="G56" s="16">
        <v>0</v>
      </c>
      <c r="H56" s="16">
        <v>30</v>
      </c>
      <c r="I56" s="14" t="s">
        <v>99</v>
      </c>
      <c r="J56" s="16">
        <v>71</v>
      </c>
    </row>
    <row r="57" spans="1:10" s="4" customFormat="1" ht="35.1" customHeight="1">
      <c r="A57" s="14" t="s">
        <v>102</v>
      </c>
      <c r="B57" s="15">
        <v>1111.7</v>
      </c>
      <c r="C57" s="16">
        <f t="shared" si="4"/>
        <v>267</v>
      </c>
      <c r="D57" s="16">
        <v>0</v>
      </c>
      <c r="E57" s="16">
        <f t="shared" si="5"/>
        <v>267</v>
      </c>
      <c r="F57" s="16">
        <v>110</v>
      </c>
      <c r="G57" s="16">
        <v>47</v>
      </c>
      <c r="H57" s="16">
        <v>40</v>
      </c>
      <c r="I57" s="14" t="s">
        <v>101</v>
      </c>
      <c r="J57" s="16">
        <v>70</v>
      </c>
    </row>
    <row r="58" spans="1:10" s="4" customFormat="1" ht="35.1" customHeight="1">
      <c r="A58" s="14" t="s">
        <v>104</v>
      </c>
      <c r="B58" s="15">
        <v>162.05000000000001</v>
      </c>
      <c r="C58" s="16">
        <f t="shared" si="4"/>
        <v>86</v>
      </c>
      <c r="D58" s="16">
        <v>0</v>
      </c>
      <c r="E58" s="16">
        <f t="shared" si="5"/>
        <v>86</v>
      </c>
      <c r="F58" s="16">
        <v>37</v>
      </c>
      <c r="G58" s="16">
        <v>26</v>
      </c>
      <c r="H58" s="16">
        <v>13</v>
      </c>
      <c r="I58" s="14" t="s">
        <v>103</v>
      </c>
      <c r="J58" s="16">
        <v>10</v>
      </c>
    </row>
    <row r="59" spans="1:10" s="4" customFormat="1" ht="35.1" customHeight="1">
      <c r="A59" s="14" t="s">
        <v>106</v>
      </c>
      <c r="B59" s="15">
        <v>414.28</v>
      </c>
      <c r="C59" s="16">
        <f t="shared" si="4"/>
        <v>226</v>
      </c>
      <c r="D59" s="16">
        <v>0</v>
      </c>
      <c r="E59" s="16">
        <f t="shared" si="5"/>
        <v>226</v>
      </c>
      <c r="F59" s="16">
        <v>108</v>
      </c>
      <c r="G59" s="16">
        <v>67</v>
      </c>
      <c r="H59" s="16">
        <v>30</v>
      </c>
      <c r="I59" s="14" t="s">
        <v>105</v>
      </c>
      <c r="J59" s="16">
        <v>21</v>
      </c>
    </row>
    <row r="60" spans="1:10" s="4" customFormat="1" ht="35.1" customHeight="1">
      <c r="A60" s="14" t="s">
        <v>108</v>
      </c>
      <c r="B60" s="15">
        <v>184</v>
      </c>
      <c r="C60" s="16">
        <f t="shared" si="4"/>
        <v>69</v>
      </c>
      <c r="D60" s="16">
        <v>0</v>
      </c>
      <c r="E60" s="16">
        <f t="shared" si="5"/>
        <v>69</v>
      </c>
      <c r="F60" s="16">
        <v>19</v>
      </c>
      <c r="G60" s="16">
        <v>23</v>
      </c>
      <c r="H60" s="16">
        <v>14</v>
      </c>
      <c r="I60" s="14" t="s">
        <v>107</v>
      </c>
      <c r="J60" s="16">
        <v>13</v>
      </c>
    </row>
    <row r="61" spans="1:10" s="4" customFormat="1" ht="35.1" customHeight="1">
      <c r="A61" s="14" t="s">
        <v>110</v>
      </c>
      <c r="B61" s="15">
        <v>19075.46</v>
      </c>
      <c r="C61" s="16">
        <f t="shared" ref="C61:C65" si="6">D61+E61</f>
        <v>7721</v>
      </c>
      <c r="D61" s="16">
        <v>0</v>
      </c>
      <c r="E61" s="16">
        <f t="shared" ref="E61:E65" si="7">SUM(F61:J61)</f>
        <v>7721</v>
      </c>
      <c r="F61" s="16">
        <v>1459</v>
      </c>
      <c r="G61" s="16">
        <v>4104</v>
      </c>
      <c r="H61" s="16">
        <v>1380</v>
      </c>
      <c r="I61" s="14" t="s">
        <v>109</v>
      </c>
      <c r="J61" s="16">
        <v>778</v>
      </c>
    </row>
    <row r="62" spans="1:10" s="4" customFormat="1" ht="35.1" customHeight="1">
      <c r="A62" s="14" t="s">
        <v>112</v>
      </c>
      <c r="B62" s="15">
        <v>76301.84</v>
      </c>
      <c r="C62" s="16">
        <f t="shared" si="6"/>
        <v>30886</v>
      </c>
      <c r="D62" s="16">
        <v>0</v>
      </c>
      <c r="E62" s="16">
        <f t="shared" si="7"/>
        <v>30886</v>
      </c>
      <c r="F62" s="16">
        <v>5837</v>
      </c>
      <c r="G62" s="16">
        <v>16417</v>
      </c>
      <c r="H62" s="16">
        <v>5518</v>
      </c>
      <c r="I62" s="14" t="s">
        <v>111</v>
      </c>
      <c r="J62" s="16">
        <v>3114</v>
      </c>
    </row>
    <row r="63" spans="1:10" s="4" customFormat="1" ht="35.1" customHeight="1">
      <c r="A63" s="14" t="s">
        <v>114</v>
      </c>
      <c r="B63" s="15">
        <v>3672</v>
      </c>
      <c r="C63" s="16">
        <f t="shared" si="6"/>
        <v>2100</v>
      </c>
      <c r="D63" s="16">
        <v>0</v>
      </c>
      <c r="E63" s="16">
        <f t="shared" si="7"/>
        <v>2100</v>
      </c>
      <c r="F63" s="16">
        <v>1500</v>
      </c>
      <c r="G63" s="16">
        <v>0</v>
      </c>
      <c r="H63" s="16">
        <v>0</v>
      </c>
      <c r="I63" s="14" t="s">
        <v>113</v>
      </c>
      <c r="J63" s="16">
        <v>600</v>
      </c>
    </row>
    <row r="64" spans="1:10" s="4" customFormat="1" ht="35.1" customHeight="1">
      <c r="A64" s="14" t="s">
        <v>116</v>
      </c>
      <c r="B64" s="15">
        <v>70658</v>
      </c>
      <c r="C64" s="16">
        <f t="shared" si="6"/>
        <v>24603</v>
      </c>
      <c r="D64" s="16">
        <v>0</v>
      </c>
      <c r="E64" s="16">
        <f t="shared" si="7"/>
        <v>24603</v>
      </c>
      <c r="F64" s="16">
        <v>4950</v>
      </c>
      <c r="G64" s="16">
        <v>14001</v>
      </c>
      <c r="H64" s="16">
        <v>1440</v>
      </c>
      <c r="I64" s="14" t="s">
        <v>115</v>
      </c>
      <c r="J64" s="16">
        <v>4212</v>
      </c>
    </row>
    <row r="65" spans="1:10" s="4" customFormat="1" ht="35.1" customHeight="1">
      <c r="A65" s="14" t="s">
        <v>118</v>
      </c>
      <c r="B65" s="15">
        <v>980</v>
      </c>
      <c r="C65" s="16">
        <f t="shared" si="6"/>
        <v>330</v>
      </c>
      <c r="D65" s="16">
        <v>0</v>
      </c>
      <c r="E65" s="16">
        <f t="shared" si="7"/>
        <v>330</v>
      </c>
      <c r="F65" s="16">
        <v>0</v>
      </c>
      <c r="G65" s="16">
        <v>0</v>
      </c>
      <c r="H65" s="16">
        <v>0</v>
      </c>
      <c r="I65" s="14" t="s">
        <v>117</v>
      </c>
      <c r="J65" s="16">
        <v>330</v>
      </c>
    </row>
    <row r="66" spans="1:10" ht="35.1" customHeight="1">
      <c r="A66" s="14" t="s">
        <v>153</v>
      </c>
      <c r="B66" s="16">
        <v>48</v>
      </c>
      <c r="C66" s="16">
        <v>125</v>
      </c>
      <c r="D66" s="16">
        <v>65</v>
      </c>
      <c r="E66" s="16">
        <v>43</v>
      </c>
      <c r="F66" s="17"/>
      <c r="G66" s="17"/>
      <c r="H66" s="17"/>
      <c r="I66" s="14" t="s">
        <v>152</v>
      </c>
      <c r="J66" s="18">
        <v>43</v>
      </c>
    </row>
    <row r="67" spans="1:10" ht="35.1" customHeight="1">
      <c r="A67" s="14" t="s">
        <v>154</v>
      </c>
      <c r="B67" s="16">
        <v>80</v>
      </c>
      <c r="C67" s="16">
        <v>20</v>
      </c>
      <c r="D67" s="16">
        <v>20</v>
      </c>
      <c r="E67" s="16">
        <v>20</v>
      </c>
      <c r="F67" s="17"/>
      <c r="G67" s="17"/>
      <c r="H67" s="17"/>
      <c r="I67" s="14" t="s">
        <v>152</v>
      </c>
      <c r="J67" s="18">
        <v>20</v>
      </c>
    </row>
    <row r="68" spans="1:10" ht="35.1" customHeight="1">
      <c r="A68" s="14" t="s">
        <v>155</v>
      </c>
      <c r="B68" s="16">
        <v>11</v>
      </c>
      <c r="C68" s="16">
        <v>12</v>
      </c>
      <c r="D68" s="16">
        <v>11</v>
      </c>
      <c r="E68" s="16">
        <v>8</v>
      </c>
      <c r="F68" s="17"/>
      <c r="G68" s="17"/>
      <c r="H68" s="17"/>
      <c r="I68" s="14"/>
      <c r="J68" s="18">
        <v>8</v>
      </c>
    </row>
    <row r="69" spans="1:10" ht="35.1" customHeight="1">
      <c r="A69" s="14" t="s">
        <v>204</v>
      </c>
      <c r="B69" s="16">
        <v>50</v>
      </c>
      <c r="C69" s="16">
        <v>63</v>
      </c>
      <c r="D69" s="16">
        <v>25</v>
      </c>
      <c r="E69" s="16">
        <v>20</v>
      </c>
      <c r="F69" s="17"/>
      <c r="G69" s="17"/>
      <c r="H69" s="17"/>
      <c r="I69" s="14" t="s">
        <v>152</v>
      </c>
      <c r="J69" s="18">
        <v>20</v>
      </c>
    </row>
    <row r="70" spans="1:10" ht="35.1" customHeight="1">
      <c r="A70" s="14" t="s">
        <v>156</v>
      </c>
      <c r="B70" s="16">
        <v>98</v>
      </c>
      <c r="C70" s="16">
        <v>56</v>
      </c>
      <c r="D70" s="16">
        <v>56</v>
      </c>
      <c r="E70" s="16">
        <v>49</v>
      </c>
      <c r="F70" s="17"/>
      <c r="G70" s="17"/>
      <c r="H70" s="17"/>
      <c r="I70" s="14" t="s">
        <v>152</v>
      </c>
      <c r="J70" s="18">
        <v>49</v>
      </c>
    </row>
    <row r="71" spans="1:10" ht="35.1" customHeight="1">
      <c r="A71" s="14" t="s">
        <v>157</v>
      </c>
      <c r="B71" s="16">
        <v>0</v>
      </c>
      <c r="C71" s="16">
        <v>500</v>
      </c>
      <c r="D71" s="16">
        <v>0</v>
      </c>
      <c r="E71" s="16">
        <v>1200</v>
      </c>
      <c r="F71" s="17"/>
      <c r="G71" s="17"/>
      <c r="H71" s="17"/>
      <c r="I71" s="14" t="s">
        <v>152</v>
      </c>
      <c r="J71" s="18">
        <v>1200</v>
      </c>
    </row>
    <row r="72" spans="1:10" ht="35.1" customHeight="1">
      <c r="A72" s="14" t="s">
        <v>159</v>
      </c>
      <c r="B72" s="16">
        <v>0</v>
      </c>
      <c r="C72" s="16">
        <v>98</v>
      </c>
      <c r="D72" s="16">
        <v>0</v>
      </c>
      <c r="E72" s="16">
        <v>19</v>
      </c>
      <c r="F72" s="17"/>
      <c r="G72" s="17"/>
      <c r="H72" s="17"/>
      <c r="I72" s="14" t="s">
        <v>158</v>
      </c>
      <c r="J72" s="18">
        <v>19</v>
      </c>
    </row>
    <row r="73" spans="1:10" ht="35.1" customHeight="1">
      <c r="A73" s="14" t="s">
        <v>160</v>
      </c>
      <c r="B73" s="16">
        <v>50</v>
      </c>
      <c r="C73" s="16">
        <v>75</v>
      </c>
      <c r="D73" s="16">
        <v>50</v>
      </c>
      <c r="E73" s="16">
        <v>50</v>
      </c>
      <c r="F73" s="17"/>
      <c r="G73" s="17"/>
      <c r="H73" s="17"/>
      <c r="I73" s="14"/>
      <c r="J73" s="18">
        <v>-50</v>
      </c>
    </row>
    <row r="74" spans="1:10" ht="35.1" customHeight="1">
      <c r="A74" s="14" t="s">
        <v>162</v>
      </c>
      <c r="B74" s="19"/>
      <c r="C74" s="20"/>
      <c r="D74" s="17"/>
      <c r="E74" s="17"/>
      <c r="F74" s="17"/>
      <c r="G74" s="17"/>
      <c r="H74" s="17"/>
      <c r="I74" s="14" t="s">
        <v>161</v>
      </c>
      <c r="J74" s="18">
        <v>178</v>
      </c>
    </row>
    <row r="75" spans="1:10" ht="35.1" customHeight="1">
      <c r="A75" s="14" t="s">
        <v>164</v>
      </c>
      <c r="B75" s="19"/>
      <c r="C75" s="20"/>
      <c r="D75" s="17"/>
      <c r="E75" s="17"/>
      <c r="F75" s="17"/>
      <c r="G75" s="17"/>
      <c r="H75" s="17"/>
      <c r="I75" s="14" t="s">
        <v>163</v>
      </c>
      <c r="J75" s="18">
        <v>50</v>
      </c>
    </row>
    <row r="76" spans="1:10" ht="35.1" customHeight="1">
      <c r="A76" s="14" t="s">
        <v>166</v>
      </c>
      <c r="B76" s="19"/>
      <c r="C76" s="20"/>
      <c r="D76" s="17"/>
      <c r="E76" s="17"/>
      <c r="F76" s="17"/>
      <c r="G76" s="17"/>
      <c r="H76" s="17"/>
      <c r="I76" s="14" t="s">
        <v>165</v>
      </c>
      <c r="J76" s="18">
        <v>35</v>
      </c>
    </row>
    <row r="77" spans="1:10" ht="35.1" customHeight="1">
      <c r="A77" s="14" t="s">
        <v>166</v>
      </c>
      <c r="B77" s="19"/>
      <c r="C77" s="20"/>
      <c r="D77" s="17"/>
      <c r="E77" s="17"/>
      <c r="F77" s="17"/>
      <c r="G77" s="17"/>
      <c r="H77" s="17"/>
      <c r="I77" s="14" t="s">
        <v>165</v>
      </c>
      <c r="J77" s="18">
        <v>10</v>
      </c>
    </row>
    <row r="78" spans="1:10" ht="35.1" customHeight="1">
      <c r="A78" s="14" t="s">
        <v>168</v>
      </c>
      <c r="B78" s="19"/>
      <c r="C78" s="20"/>
      <c r="D78" s="17"/>
      <c r="E78" s="17"/>
      <c r="F78" s="17"/>
      <c r="G78" s="17"/>
      <c r="H78" s="17"/>
      <c r="I78" s="14" t="s">
        <v>167</v>
      </c>
      <c r="J78" s="18">
        <v>263</v>
      </c>
    </row>
    <row r="79" spans="1:10" ht="35.1" customHeight="1">
      <c r="A79" s="14" t="s">
        <v>170</v>
      </c>
      <c r="B79" s="19"/>
      <c r="C79" s="20"/>
      <c r="D79" s="17"/>
      <c r="E79" s="17"/>
      <c r="F79" s="17"/>
      <c r="G79" s="17"/>
      <c r="H79" s="17"/>
      <c r="I79" s="14" t="s">
        <v>169</v>
      </c>
      <c r="J79" s="18">
        <v>141</v>
      </c>
    </row>
    <row r="80" spans="1:10" ht="35.1" customHeight="1">
      <c r="A80" s="14" t="s">
        <v>205</v>
      </c>
      <c r="B80" s="19"/>
      <c r="C80" s="20"/>
      <c r="D80" s="17"/>
      <c r="E80" s="17"/>
      <c r="F80" s="17"/>
      <c r="G80" s="17"/>
      <c r="H80" s="17"/>
      <c r="I80" s="14" t="s">
        <v>171</v>
      </c>
      <c r="J80" s="18">
        <v>124</v>
      </c>
    </row>
    <row r="81" spans="1:10" ht="35.1" customHeight="1">
      <c r="A81" s="14"/>
      <c r="B81" s="19"/>
      <c r="C81" s="20"/>
      <c r="D81" s="17"/>
      <c r="E81" s="17"/>
      <c r="F81" s="17"/>
      <c r="G81" s="17"/>
      <c r="H81" s="17"/>
      <c r="I81" s="14"/>
      <c r="J81" s="18"/>
    </row>
    <row r="82" spans="1:10" ht="35.1" customHeight="1">
      <c r="A82" s="9" t="s">
        <v>206</v>
      </c>
      <c r="B82" s="19"/>
      <c r="C82" s="20"/>
      <c r="D82" s="17"/>
      <c r="E82" s="17"/>
      <c r="F82" s="17"/>
      <c r="G82" s="17"/>
      <c r="H82" s="17"/>
      <c r="I82" s="13"/>
      <c r="J82" s="18">
        <f>J83+J84+J85+J86+J87+J88+J89+J90+J91+J92+J93+J94+J95+J96+J97+J98</f>
        <v>3203</v>
      </c>
    </row>
    <row r="83" spans="1:10" ht="35.1" customHeight="1">
      <c r="A83" s="14" t="s">
        <v>120</v>
      </c>
      <c r="B83" s="19"/>
      <c r="C83" s="20"/>
      <c r="D83" s="17"/>
      <c r="E83" s="17"/>
      <c r="F83" s="17"/>
      <c r="G83" s="17"/>
      <c r="H83" s="17"/>
      <c r="I83" s="14" t="s">
        <v>119</v>
      </c>
      <c r="J83" s="18">
        <v>53</v>
      </c>
    </row>
    <row r="84" spans="1:10" ht="42" customHeight="1">
      <c r="A84" s="14" t="s">
        <v>122</v>
      </c>
      <c r="B84" s="19"/>
      <c r="C84" s="20"/>
      <c r="D84" s="17"/>
      <c r="E84" s="17"/>
      <c r="F84" s="17"/>
      <c r="G84" s="17"/>
      <c r="H84" s="17"/>
      <c r="I84" s="14" t="s">
        <v>121</v>
      </c>
      <c r="J84" s="18">
        <v>27</v>
      </c>
    </row>
    <row r="85" spans="1:10" ht="35.1" customHeight="1">
      <c r="A85" s="14" t="s">
        <v>123</v>
      </c>
      <c r="B85" s="19"/>
      <c r="C85" s="20"/>
      <c r="D85" s="17"/>
      <c r="E85" s="17"/>
      <c r="F85" s="17"/>
      <c r="G85" s="17"/>
      <c r="H85" s="17"/>
      <c r="I85" s="14" t="s">
        <v>121</v>
      </c>
      <c r="J85" s="18">
        <v>600</v>
      </c>
    </row>
    <row r="86" spans="1:10" ht="35.1" customHeight="1">
      <c r="A86" s="14" t="s">
        <v>125</v>
      </c>
      <c r="B86" s="19"/>
      <c r="C86" s="20"/>
      <c r="D86" s="17"/>
      <c r="E86" s="17"/>
      <c r="F86" s="17"/>
      <c r="G86" s="17"/>
      <c r="H86" s="17"/>
      <c r="I86" s="14" t="s">
        <v>124</v>
      </c>
      <c r="J86" s="18">
        <v>709</v>
      </c>
    </row>
    <row r="87" spans="1:10" ht="35.1" customHeight="1">
      <c r="A87" s="14" t="s">
        <v>127</v>
      </c>
      <c r="B87" s="19"/>
      <c r="C87" s="20"/>
      <c r="D87" s="17"/>
      <c r="E87" s="17"/>
      <c r="F87" s="17"/>
      <c r="G87" s="17"/>
      <c r="H87" s="17"/>
      <c r="I87" s="14" t="s">
        <v>126</v>
      </c>
      <c r="J87" s="18">
        <v>59</v>
      </c>
    </row>
    <row r="88" spans="1:10" ht="35.1" customHeight="1">
      <c r="A88" s="14" t="s">
        <v>210</v>
      </c>
      <c r="B88" s="19"/>
      <c r="C88" s="20"/>
      <c r="D88" s="17"/>
      <c r="E88" s="17"/>
      <c r="F88" s="17"/>
      <c r="G88" s="17"/>
      <c r="H88" s="17"/>
      <c r="I88" s="14" t="s">
        <v>128</v>
      </c>
      <c r="J88" s="18">
        <v>391</v>
      </c>
    </row>
    <row r="89" spans="1:10" ht="35.1" customHeight="1">
      <c r="A89" s="14" t="s">
        <v>130</v>
      </c>
      <c r="B89" s="19"/>
      <c r="C89" s="20"/>
      <c r="D89" s="17"/>
      <c r="E89" s="17"/>
      <c r="F89" s="17"/>
      <c r="G89" s="17"/>
      <c r="H89" s="17"/>
      <c r="I89" s="14" t="s">
        <v>129</v>
      </c>
      <c r="J89" s="18">
        <v>51</v>
      </c>
    </row>
    <row r="90" spans="1:10" ht="35.1" customHeight="1">
      <c r="A90" s="14" t="s">
        <v>132</v>
      </c>
      <c r="B90" s="19"/>
      <c r="C90" s="20"/>
      <c r="D90" s="17"/>
      <c r="E90" s="17"/>
      <c r="F90" s="17"/>
      <c r="G90" s="17"/>
      <c r="H90" s="17"/>
      <c r="I90" s="14" t="s">
        <v>131</v>
      </c>
      <c r="J90" s="18">
        <v>133</v>
      </c>
    </row>
    <row r="91" spans="1:10" ht="35.1" customHeight="1">
      <c r="A91" s="14" t="s">
        <v>134</v>
      </c>
      <c r="B91" s="19"/>
      <c r="C91" s="20"/>
      <c r="D91" s="17"/>
      <c r="E91" s="17"/>
      <c r="F91" s="17"/>
      <c r="G91" s="17"/>
      <c r="H91" s="17"/>
      <c r="I91" s="14" t="s">
        <v>133</v>
      </c>
      <c r="J91" s="18">
        <v>663</v>
      </c>
    </row>
    <row r="92" spans="1:10" ht="35.1" customHeight="1">
      <c r="A92" s="14" t="s">
        <v>136</v>
      </c>
      <c r="B92" s="19"/>
      <c r="C92" s="20"/>
      <c r="D92" s="17"/>
      <c r="E92" s="17"/>
      <c r="F92" s="17"/>
      <c r="G92" s="17"/>
      <c r="H92" s="17"/>
      <c r="I92" s="14" t="s">
        <v>135</v>
      </c>
      <c r="J92" s="18">
        <v>55</v>
      </c>
    </row>
    <row r="93" spans="1:10" ht="35.1" customHeight="1">
      <c r="A93" s="14" t="s">
        <v>138</v>
      </c>
      <c r="B93" s="19"/>
      <c r="C93" s="20"/>
      <c r="D93" s="17"/>
      <c r="E93" s="17"/>
      <c r="F93" s="17"/>
      <c r="G93" s="17"/>
      <c r="H93" s="17"/>
      <c r="I93" s="14" t="s">
        <v>137</v>
      </c>
      <c r="J93" s="18">
        <v>29</v>
      </c>
    </row>
    <row r="94" spans="1:10" ht="35.1" customHeight="1">
      <c r="A94" s="14" t="s">
        <v>140</v>
      </c>
      <c r="B94" s="19"/>
      <c r="C94" s="20"/>
      <c r="D94" s="17"/>
      <c r="E94" s="17"/>
      <c r="F94" s="17"/>
      <c r="G94" s="17"/>
      <c r="H94" s="17"/>
      <c r="I94" s="14" t="s">
        <v>139</v>
      </c>
      <c r="J94" s="18">
        <v>29</v>
      </c>
    </row>
    <row r="95" spans="1:10" ht="35.1" customHeight="1">
      <c r="A95" s="14" t="s">
        <v>142</v>
      </c>
      <c r="B95" s="19"/>
      <c r="C95" s="20"/>
      <c r="D95" s="17"/>
      <c r="E95" s="17"/>
      <c r="F95" s="17"/>
      <c r="G95" s="17"/>
      <c r="H95" s="17"/>
      <c r="I95" s="14" t="s">
        <v>141</v>
      </c>
      <c r="J95" s="18">
        <v>25</v>
      </c>
    </row>
    <row r="96" spans="1:10" ht="35.1" customHeight="1">
      <c r="A96" s="14" t="s">
        <v>144</v>
      </c>
      <c r="B96" s="19"/>
      <c r="C96" s="20"/>
      <c r="D96" s="17"/>
      <c r="E96" s="17"/>
      <c r="F96" s="17"/>
      <c r="G96" s="17"/>
      <c r="H96" s="17"/>
      <c r="I96" s="14" t="s">
        <v>143</v>
      </c>
      <c r="J96" s="18">
        <v>25</v>
      </c>
    </row>
    <row r="97" spans="1:10" ht="35.1" customHeight="1">
      <c r="A97" s="14" t="s">
        <v>211</v>
      </c>
      <c r="B97" s="19"/>
      <c r="C97" s="20"/>
      <c r="D97" s="17"/>
      <c r="E97" s="17"/>
      <c r="F97" s="17"/>
      <c r="G97" s="17"/>
      <c r="H97" s="17"/>
      <c r="I97" s="14" t="s">
        <v>145</v>
      </c>
      <c r="J97" s="18">
        <v>254</v>
      </c>
    </row>
    <row r="98" spans="1:10" ht="35.1" customHeight="1">
      <c r="A98" s="14" t="s">
        <v>173</v>
      </c>
      <c r="B98" s="19"/>
      <c r="C98" s="20"/>
      <c r="D98" s="17"/>
      <c r="E98" s="17"/>
      <c r="F98" s="17"/>
      <c r="G98" s="17"/>
      <c r="H98" s="17"/>
      <c r="I98" s="14" t="s">
        <v>172</v>
      </c>
      <c r="J98" s="18">
        <v>100</v>
      </c>
    </row>
    <row r="99" spans="1:10" ht="35.1" customHeight="1">
      <c r="A99" s="14"/>
      <c r="B99" s="19"/>
      <c r="C99" s="20"/>
      <c r="D99" s="17"/>
      <c r="E99" s="17"/>
      <c r="F99" s="17"/>
      <c r="G99" s="17"/>
      <c r="H99" s="17"/>
      <c r="I99" s="14"/>
      <c r="J99" s="18"/>
    </row>
    <row r="100" spans="1:10" ht="35.1" customHeight="1">
      <c r="A100" s="21" t="s">
        <v>207</v>
      </c>
      <c r="B100" s="19"/>
      <c r="C100" s="20"/>
      <c r="D100" s="17"/>
      <c r="E100" s="17"/>
      <c r="F100" s="17"/>
      <c r="G100" s="17"/>
      <c r="H100" s="17"/>
      <c r="I100" s="14"/>
      <c r="J100" s="18">
        <v>1</v>
      </c>
    </row>
    <row r="101" spans="1:10" ht="35.1" customHeight="1">
      <c r="A101" s="13" t="s">
        <v>175</v>
      </c>
      <c r="B101" s="19"/>
      <c r="C101" s="20"/>
      <c r="D101" s="17"/>
      <c r="E101" s="17"/>
      <c r="F101" s="17"/>
      <c r="G101" s="17"/>
      <c r="H101" s="17"/>
      <c r="I101" s="13" t="s">
        <v>174</v>
      </c>
      <c r="J101" s="18">
        <v>1</v>
      </c>
    </row>
    <row r="102" spans="1:10" ht="35.1" customHeight="1">
      <c r="A102" s="13"/>
      <c r="B102" s="19"/>
      <c r="C102" s="20"/>
      <c r="D102" s="17"/>
      <c r="E102" s="17"/>
      <c r="F102" s="17"/>
      <c r="G102" s="17"/>
      <c r="H102" s="17"/>
      <c r="I102" s="13"/>
      <c r="J102" s="18"/>
    </row>
    <row r="103" spans="1:10" ht="35.1" customHeight="1">
      <c r="A103" s="9" t="s">
        <v>208</v>
      </c>
      <c r="B103" s="19"/>
      <c r="C103" s="20"/>
      <c r="D103" s="17"/>
      <c r="E103" s="17"/>
      <c r="F103" s="17"/>
      <c r="G103" s="17"/>
      <c r="H103" s="17"/>
      <c r="I103" s="13"/>
      <c r="J103" s="18">
        <f>J104+J105+J106+J107+J108+J109+J110+J111+J112+J113+J114</f>
        <v>45311</v>
      </c>
    </row>
    <row r="104" spans="1:10" ht="35.1" customHeight="1">
      <c r="A104" s="13" t="s">
        <v>177</v>
      </c>
      <c r="B104" s="19"/>
      <c r="C104" s="20"/>
      <c r="D104" s="17"/>
      <c r="E104" s="17"/>
      <c r="F104" s="17"/>
      <c r="G104" s="17"/>
      <c r="H104" s="17"/>
      <c r="I104" s="13" t="s">
        <v>176</v>
      </c>
      <c r="J104" s="18">
        <v>14000</v>
      </c>
    </row>
    <row r="105" spans="1:10" ht="35.1" customHeight="1">
      <c r="A105" s="13" t="s">
        <v>178</v>
      </c>
      <c r="B105" s="19"/>
      <c r="C105" s="20"/>
      <c r="D105" s="17"/>
      <c r="E105" s="17"/>
      <c r="F105" s="17"/>
      <c r="G105" s="17"/>
      <c r="H105" s="17"/>
      <c r="I105" s="13" t="s">
        <v>176</v>
      </c>
      <c r="J105" s="18">
        <v>3000</v>
      </c>
    </row>
    <row r="106" spans="1:10" ht="35.1" customHeight="1">
      <c r="A106" s="13" t="s">
        <v>180</v>
      </c>
      <c r="B106" s="19"/>
      <c r="C106" s="20"/>
      <c r="D106" s="17"/>
      <c r="E106" s="17"/>
      <c r="F106" s="17"/>
      <c r="G106" s="17"/>
      <c r="H106" s="17"/>
      <c r="I106" s="13" t="s">
        <v>179</v>
      </c>
      <c r="J106" s="18">
        <v>800</v>
      </c>
    </row>
    <row r="107" spans="1:10" ht="35.1" customHeight="1">
      <c r="A107" s="13" t="s">
        <v>182</v>
      </c>
      <c r="B107" s="19"/>
      <c r="C107" s="20"/>
      <c r="D107" s="17"/>
      <c r="E107" s="17"/>
      <c r="F107" s="17"/>
      <c r="G107" s="17"/>
      <c r="H107" s="17"/>
      <c r="I107" s="13" t="s">
        <v>181</v>
      </c>
      <c r="J107" s="18">
        <v>1000</v>
      </c>
    </row>
    <row r="108" spans="1:10" ht="35.1" customHeight="1">
      <c r="A108" s="13" t="s">
        <v>209</v>
      </c>
      <c r="B108" s="19"/>
      <c r="C108" s="20"/>
      <c r="D108" s="17"/>
      <c r="E108" s="17"/>
      <c r="F108" s="17"/>
      <c r="G108" s="17"/>
      <c r="H108" s="17"/>
      <c r="I108" s="13" t="s">
        <v>183</v>
      </c>
      <c r="J108" s="18">
        <v>6400</v>
      </c>
    </row>
    <row r="109" spans="1:10" ht="35.1" customHeight="1">
      <c r="A109" s="13" t="s">
        <v>185</v>
      </c>
      <c r="B109" s="19"/>
      <c r="C109" s="20"/>
      <c r="D109" s="17"/>
      <c r="E109" s="17"/>
      <c r="F109" s="17"/>
      <c r="G109" s="17"/>
      <c r="H109" s="17"/>
      <c r="I109" s="13" t="s">
        <v>184</v>
      </c>
      <c r="J109" s="18">
        <v>1000</v>
      </c>
    </row>
    <row r="110" spans="1:10" ht="35.1" customHeight="1">
      <c r="A110" s="13" t="s">
        <v>188</v>
      </c>
      <c r="B110" s="19"/>
      <c r="C110" s="20"/>
      <c r="D110" s="17"/>
      <c r="E110" s="17"/>
      <c r="F110" s="17"/>
      <c r="G110" s="17"/>
      <c r="H110" s="17"/>
      <c r="I110" s="13" t="s">
        <v>187</v>
      </c>
      <c r="J110" s="18">
        <v>5000</v>
      </c>
    </row>
    <row r="111" spans="1:10" ht="35.1" customHeight="1">
      <c r="A111" s="13" t="s">
        <v>189</v>
      </c>
      <c r="B111" s="19"/>
      <c r="C111" s="20"/>
      <c r="D111" s="17"/>
      <c r="E111" s="17"/>
      <c r="F111" s="17"/>
      <c r="G111" s="17"/>
      <c r="H111" s="17"/>
      <c r="I111" s="13" t="s">
        <v>184</v>
      </c>
      <c r="J111" s="18">
        <v>1000</v>
      </c>
    </row>
    <row r="112" spans="1:10" ht="35.1" customHeight="1">
      <c r="A112" s="13" t="s">
        <v>190</v>
      </c>
      <c r="B112" s="19"/>
      <c r="C112" s="20"/>
      <c r="D112" s="17"/>
      <c r="E112" s="17"/>
      <c r="F112" s="17"/>
      <c r="G112" s="17"/>
      <c r="H112" s="17"/>
      <c r="I112" s="13" t="s">
        <v>186</v>
      </c>
      <c r="J112" s="18">
        <v>8000</v>
      </c>
    </row>
    <row r="113" spans="1:10" ht="35.1" customHeight="1">
      <c r="A113" s="14" t="s">
        <v>147</v>
      </c>
      <c r="B113" s="22"/>
      <c r="C113" s="23"/>
      <c r="D113" s="24"/>
      <c r="E113" s="24"/>
      <c r="F113" s="24"/>
      <c r="G113" s="24"/>
      <c r="H113" s="24"/>
      <c r="I113" s="14" t="s">
        <v>146</v>
      </c>
      <c r="J113" s="18">
        <v>4111</v>
      </c>
    </row>
    <row r="114" spans="1:10" ht="35.1" customHeight="1">
      <c r="A114" s="14" t="s">
        <v>149</v>
      </c>
      <c r="B114" s="22"/>
      <c r="C114" s="23"/>
      <c r="D114" s="24"/>
      <c r="E114" s="24"/>
      <c r="F114" s="24"/>
      <c r="G114" s="24"/>
      <c r="H114" s="24"/>
      <c r="I114" s="14" t="s">
        <v>148</v>
      </c>
      <c r="J114" s="18">
        <v>1000</v>
      </c>
    </row>
  </sheetData>
  <mergeCells count="6">
    <mergeCell ref="A1:J1"/>
    <mergeCell ref="J3:J4"/>
    <mergeCell ref="B3:B4"/>
    <mergeCell ref="I3:I4"/>
    <mergeCell ref="A3:A4"/>
    <mergeCell ref="A2:J2"/>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Define</vt:lpstr>
      <vt:lpstr>2020年喀什地区对疏附县专项转移支付分地区、分项目表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2021-09-29T05:57:10Z</dcterms:modified>
</cp:coreProperties>
</file>